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45" tabRatio="599" firstSheet="3" activeTab="7"/>
  </bookViews>
  <sheets>
    <sheet name="CLASS-VIII 2020-21" sheetId="1" r:id="rId1"/>
    <sheet name="CLASS-VII 2020-21" sheetId="2" r:id="rId2"/>
    <sheet name="CLASS-VI 2020-21" sheetId="3" r:id="rId3"/>
    <sheet name="CLASS-V 2020-21" sheetId="4" r:id="rId4"/>
    <sheet name="CLASS-IV 2020-21" sheetId="5" r:id="rId5"/>
    <sheet name="CLASS-III 2020-21" sheetId="6" r:id="rId6"/>
    <sheet name="CLASS-IX 2020-21" sheetId="7" r:id="rId7"/>
    <sheet name="CLASS-XI 2020-21" sheetId="8" r:id="rId8"/>
    <sheet name="Sheet1" sheetId="9" r:id="rId9"/>
  </sheets>
  <definedNames>
    <definedName name="_xlnm.Print_Area" localSheetId="5">'CLASS-III 2020-21'!$A$1:$AG$49</definedName>
    <definedName name="_xlnm.Print_Area" localSheetId="4">'CLASS-IV 2020-21'!$A$1:$BI$49</definedName>
    <definedName name="_xlnm.Print_Area" localSheetId="6">'CLASS-IX 2020-21'!$A$1:$AI$54</definedName>
    <definedName name="_xlnm.Print_Area" localSheetId="3">'CLASS-V 2020-21'!$A$1:$AK$61</definedName>
    <definedName name="_xlnm.Print_Area" localSheetId="2">'CLASS-VI 2020-21'!$A$1:$AP$63</definedName>
    <definedName name="_xlnm.Print_Area" localSheetId="1">'CLASS-VII 2020-21'!$A$1:$AG$61</definedName>
    <definedName name="_xlnm.Print_Area" localSheetId="0">'CLASS-VIII 2020-21'!$A$1:$AG$70</definedName>
    <definedName name="_xlnm.Print_Area" localSheetId="7">'CLASS-XI 2020-21'!$A$1:$BD$105</definedName>
  </definedName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18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26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34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42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50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58" authorId="0">
      <text>
        <r>
          <rPr>
            <b/>
            <sz val="9"/>
            <rFont val="Tahoma"/>
            <charset val="134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18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26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34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42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50" authorId="0">
      <text>
        <r>
          <rPr>
            <b/>
            <sz val="9"/>
            <rFont val="Tahoma"/>
            <charset val="134"/>
          </rPr>
          <t xml:space="preserve">Author:
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18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26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34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42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50" authorId="0">
      <text>
        <r>
          <rPr>
            <b/>
            <sz val="9"/>
            <rFont val="Tahoma"/>
            <charset val="134"/>
          </rPr>
          <t xml:space="preserve">Author: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18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26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34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42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50" authorId="0">
      <text>
        <r>
          <rPr>
            <b/>
            <sz val="9"/>
            <rFont val="Tahoma"/>
            <charset val="134"/>
          </rPr>
          <t xml:space="preserve">Author: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C9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16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23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30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37" authorId="0">
      <text>
        <r>
          <rPr>
            <b/>
            <sz val="9"/>
            <rFont val="Tahoma"/>
            <charset val="134"/>
          </rPr>
          <t xml:space="preserve">Author:
</t>
        </r>
      </text>
    </comment>
    <comment ref="C44" authorId="0">
      <text>
        <r>
          <rPr>
            <b/>
            <sz val="9"/>
            <rFont val="Tahoma"/>
            <charset val="134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<sst xmlns="http://schemas.openxmlformats.org/spreadsheetml/2006/main" count="3913" uniqueCount="520">
  <si>
    <t>DAV MUKHYAMANTRI PUBLIC SCHOOL, BADEDONGAR</t>
  </si>
  <si>
    <t>FINAL REPORT CARD MARKS TERM - I FOR THE SESSION 2020-21</t>
  </si>
  <si>
    <t>CLASS-VIII (2020-21)</t>
  </si>
  <si>
    <t>NAME</t>
  </si>
  <si>
    <t>ANKITA SAHU</t>
  </si>
  <si>
    <t>CHAMELI BAIDH</t>
  </si>
  <si>
    <t>MANISH NAG</t>
  </si>
  <si>
    <t>MUSKAN BHARADWAJ</t>
  </si>
  <si>
    <t>PRIYA SARKAR</t>
  </si>
  <si>
    <t>SHREYA MASIH</t>
  </si>
  <si>
    <t>ABHAY SAHU</t>
  </si>
  <si>
    <t>AJAY NAG</t>
  </si>
  <si>
    <t>GYANENDRA NAG</t>
  </si>
  <si>
    <t xml:space="preserve">KALYANEE NAG </t>
  </si>
  <si>
    <t xml:space="preserve">NILMANI RANA </t>
  </si>
  <si>
    <t>POOJA BAGHEL</t>
  </si>
  <si>
    <t>ABDUL KUMAR YADAV</t>
  </si>
  <si>
    <t>CHANDRIKA NISHAD</t>
  </si>
  <si>
    <t>DEEPAK KUMAR NAG</t>
  </si>
  <si>
    <t>DILENDRA KUMAR CHANAP</t>
  </si>
  <si>
    <t xml:space="preserve">DISEN KUMAR NISHAD </t>
  </si>
  <si>
    <t>GANESHWAR RAWATE</t>
  </si>
  <si>
    <t xml:space="preserve">HARSHA MANJHI </t>
  </si>
  <si>
    <t>KALPANA MARKAM</t>
  </si>
  <si>
    <t>KUMKUM NISHAD</t>
  </si>
  <si>
    <t>LAXMI MANIKPURI</t>
  </si>
  <si>
    <t xml:space="preserve">MEGHA THAKUR </t>
  </si>
  <si>
    <t>URWASHI</t>
  </si>
  <si>
    <t>MAHENDRA KUMAR SORI</t>
  </si>
  <si>
    <t xml:space="preserve">NAVEEN KUMAR MARKAM </t>
  </si>
  <si>
    <t>ARYAN NETAM</t>
  </si>
  <si>
    <t xml:space="preserve">VEDIKA PUJARI </t>
  </si>
  <si>
    <t>ABHIJEET DEEPAK</t>
  </si>
  <si>
    <t>ADM. NO.</t>
  </si>
  <si>
    <t>ROLL NO.</t>
  </si>
  <si>
    <t xml:space="preserve"> </t>
  </si>
  <si>
    <t>ENGLISH</t>
  </si>
  <si>
    <t>PERIODIC TEST (5)</t>
  </si>
  <si>
    <t>MULTIPLE ASSESSMENT(5)</t>
  </si>
  <si>
    <t>SUBJECT ENRICHMENT PROJECT/ ACTIVITE (5)</t>
  </si>
  <si>
    <t>PORTFOLIO (5)</t>
  </si>
  <si>
    <t>INTERNAL ASSESSMENT TOTAL (20)</t>
  </si>
  <si>
    <t>ANNUAL EXAMINATION (80)</t>
  </si>
  <si>
    <t>ANNUAL ASSESSMENT (100)</t>
  </si>
  <si>
    <t>GRADE</t>
  </si>
  <si>
    <t>B1</t>
  </si>
  <si>
    <t>D</t>
  </si>
  <si>
    <t>C1</t>
  </si>
  <si>
    <t>C2</t>
  </si>
  <si>
    <t>B2</t>
  </si>
  <si>
    <t>HINDI</t>
  </si>
  <si>
    <t>SANSKRIT</t>
  </si>
  <si>
    <t>MATHS</t>
  </si>
  <si>
    <t>SCIENCE</t>
  </si>
  <si>
    <t>SOCIAL STUDIES</t>
  </si>
  <si>
    <t>NAITIK SIKSHA</t>
  </si>
  <si>
    <t>A2</t>
  </si>
  <si>
    <t>COMP.</t>
  </si>
  <si>
    <t>G.K.</t>
  </si>
  <si>
    <t>CO- SCHOLASTIC</t>
  </si>
  <si>
    <t>WORK EDU.</t>
  </si>
  <si>
    <t>ART EDU.</t>
  </si>
  <si>
    <t>HEALTH &amp;PH. EDU.</t>
  </si>
  <si>
    <t>DISCIPLINE</t>
  </si>
  <si>
    <t>ATTDS.</t>
  </si>
  <si>
    <t>(IN DAYS)</t>
  </si>
  <si>
    <t>TOTAL</t>
  </si>
  <si>
    <t>(OUT OF 700 MARKS)</t>
  </si>
  <si>
    <t>% TAGE</t>
  </si>
  <si>
    <t>SUBJECT</t>
  </si>
  <si>
    <t>SUBJECT TOTAL</t>
  </si>
  <si>
    <t>SUBJECT WISE QPI</t>
  </si>
  <si>
    <t>FINAL REPORT CARD MARKS TERM - II FOR THE SESSION 2019-20</t>
  </si>
  <si>
    <t>CLASS - VII (2019-20)</t>
  </si>
  <si>
    <t>R.N.</t>
  </si>
  <si>
    <t>TERM - II</t>
  </si>
  <si>
    <t>PERIODIC TEST</t>
  </si>
  <si>
    <t>NOTE BOOK</t>
  </si>
  <si>
    <t>PROJECT</t>
  </si>
  <si>
    <t>B</t>
  </si>
  <si>
    <t>A1</t>
  </si>
  <si>
    <t>D2</t>
  </si>
  <si>
    <t>D.S.</t>
  </si>
  <si>
    <t>156/204</t>
  </si>
  <si>
    <t>137/204</t>
  </si>
  <si>
    <t>182/204</t>
  </si>
  <si>
    <t>163/204</t>
  </si>
  <si>
    <t>181/204</t>
  </si>
  <si>
    <t>132/204</t>
  </si>
  <si>
    <t>131/204</t>
  </si>
  <si>
    <t>129/204</t>
  </si>
  <si>
    <t>152/204</t>
  </si>
  <si>
    <t>106/204</t>
  </si>
  <si>
    <t>107/205</t>
  </si>
  <si>
    <t>170/204</t>
  </si>
  <si>
    <t>189/204</t>
  </si>
  <si>
    <t>171/204</t>
  </si>
  <si>
    <t>178/204</t>
  </si>
  <si>
    <t>151/204</t>
  </si>
  <si>
    <t>150/204</t>
  </si>
  <si>
    <t>147/204</t>
  </si>
  <si>
    <t>184/204</t>
  </si>
  <si>
    <t>159/204</t>
  </si>
  <si>
    <t>154/204</t>
  </si>
  <si>
    <t>164/204</t>
  </si>
  <si>
    <t>140/204</t>
  </si>
  <si>
    <t>125/204</t>
  </si>
  <si>
    <t>003/204</t>
  </si>
  <si>
    <t>(OUT OF 600 MARKS)</t>
  </si>
  <si>
    <t>ABS.</t>
  </si>
  <si>
    <t>%TAGE</t>
  </si>
  <si>
    <t>CLASS-VII (2020-21)</t>
  </si>
  <si>
    <t>ANISH CHOUDHIRI</t>
  </si>
  <si>
    <t xml:space="preserve">ANAMIKA RANA </t>
  </si>
  <si>
    <t>ANIL KUMAR NETAM</t>
  </si>
  <si>
    <t>ANJALI SHARDUL</t>
  </si>
  <si>
    <t>DIGESHWAR NAG</t>
  </si>
  <si>
    <t>HARISH RANA</t>
  </si>
  <si>
    <t>DIVYA NAG</t>
  </si>
  <si>
    <t>ADITYA PAL</t>
  </si>
  <si>
    <t>ARTI YADAV</t>
  </si>
  <si>
    <t>BASANT KUMAR SAHU</t>
  </si>
  <si>
    <t>CHARULATA PUJARI</t>
  </si>
  <si>
    <t xml:space="preserve">TIKESHWARI RANA </t>
  </si>
  <si>
    <t>LIMESHWARI JAIN</t>
  </si>
  <si>
    <t>MADHURI PANDY</t>
  </si>
  <si>
    <t>NAMAN JAIN</t>
  </si>
  <si>
    <t xml:space="preserve">POKHRAJ PANDE </t>
  </si>
  <si>
    <t>POOJA MANDAVI</t>
  </si>
  <si>
    <t>PRADEEP KUMAR</t>
  </si>
  <si>
    <t>PRAKHAR PRAGYA NETAM</t>
  </si>
  <si>
    <t>PUSHKAR PANDEY</t>
  </si>
  <si>
    <t xml:space="preserve">RASHI SAHU </t>
  </si>
  <si>
    <t>RINKEE YADAV</t>
  </si>
  <si>
    <t xml:space="preserve">RUPESH KUMAR RATHOUR </t>
  </si>
  <si>
    <t xml:space="preserve">TEVIN SALAM </t>
  </si>
  <si>
    <t>YUVRAJ PATEL</t>
  </si>
  <si>
    <t xml:space="preserve">PUNAM </t>
  </si>
  <si>
    <t>NIKESH DIWAN</t>
  </si>
  <si>
    <t>ESHA BISWAS</t>
  </si>
  <si>
    <t>DISHA RAY</t>
  </si>
  <si>
    <t>DHRUW MISTRY</t>
  </si>
  <si>
    <t>ANNUAL EXAM</t>
  </si>
  <si>
    <t>GRAD</t>
  </si>
  <si>
    <t>WEIGHT</t>
  </si>
  <si>
    <t>(KG)</t>
  </si>
  <si>
    <t>HIGHT</t>
  </si>
  <si>
    <t>(CM)</t>
  </si>
  <si>
    <t>CLASS-VI(2020-21)</t>
  </si>
  <si>
    <t>LEESHA BAGHEL</t>
  </si>
  <si>
    <t>LILESH JAIN</t>
  </si>
  <si>
    <t>MONIKA NAG</t>
  </si>
  <si>
    <t>NEHA HARAME</t>
  </si>
  <si>
    <t>ROSHAN KUMAR MARKAM</t>
  </si>
  <si>
    <t>SHAHIL MASIH</t>
  </si>
  <si>
    <t>UNNATI PANDE</t>
  </si>
  <si>
    <t>VAANI SAHU</t>
  </si>
  <si>
    <t>VARSHA MARKAM</t>
  </si>
  <si>
    <t>ARYAN KUMAR BHARDWAJ</t>
  </si>
  <si>
    <t>DAMENDRA SAHU</t>
  </si>
  <si>
    <t xml:space="preserve">DIKSHA NETAM </t>
  </si>
  <si>
    <t xml:space="preserve">VIPASHA SAMRATH </t>
  </si>
  <si>
    <t xml:space="preserve">PUSHPRAJ RANA </t>
  </si>
  <si>
    <t xml:space="preserve">RIKKI NAG </t>
  </si>
  <si>
    <t>VIKAS NETAM</t>
  </si>
  <si>
    <t>BHAVESH KUMAR SONA</t>
  </si>
  <si>
    <t xml:space="preserve">BHUPENDRA MANDAVI </t>
  </si>
  <si>
    <t>DIKENDRA SETHIYA</t>
  </si>
  <si>
    <t>DIKESHWAR SHARDUL</t>
  </si>
  <si>
    <t xml:space="preserve">JHAMENDRA KUDRAM </t>
  </si>
  <si>
    <t>KHILESHWAR JAIN</t>
  </si>
  <si>
    <t xml:space="preserve">PARMESHWARI RANA </t>
  </si>
  <si>
    <t>LAKHAN SHARDUL</t>
  </si>
  <si>
    <t>MAHAVEER MARAPI</t>
  </si>
  <si>
    <t>MAMTA BHAGAT</t>
  </si>
  <si>
    <t>NAMAN MANKIPURI</t>
  </si>
  <si>
    <t xml:space="preserve">NILESHWARI SALAM </t>
  </si>
  <si>
    <t>PARMESHWAR</t>
  </si>
  <si>
    <t>PUSHPADHAR KUDRAM</t>
  </si>
  <si>
    <t xml:space="preserve">SUJIT KUMAR CHANAP </t>
  </si>
  <si>
    <t>VATSALYA BHANDARI</t>
  </si>
  <si>
    <t>YASHRAJ SALAM</t>
  </si>
  <si>
    <t>YOGESH JAIN</t>
  </si>
  <si>
    <t>DEBU GHOSH</t>
  </si>
  <si>
    <t>SHREETI DEY</t>
  </si>
  <si>
    <t>BHASKAR MARKAM</t>
  </si>
  <si>
    <t>JANAK LAL KORRAM</t>
  </si>
  <si>
    <t>DEEPAK SANA</t>
  </si>
  <si>
    <t>INTERNAL ASSESSMENT TOTAL (5)</t>
  </si>
  <si>
    <t>ANNUAL EXAMINATION (20)</t>
  </si>
  <si>
    <t>HEALTH &amp; PH. EDU.</t>
  </si>
  <si>
    <t>CLASS-V (2020-21)</t>
  </si>
  <si>
    <t>CHANDRAKANT NAG</t>
  </si>
  <si>
    <t>GUNJAN SIDAR</t>
  </si>
  <si>
    <t>SANDHYA NAG</t>
  </si>
  <si>
    <t>YUKT NIRMALKAR</t>
  </si>
  <si>
    <t>ANUPA NETAM</t>
  </si>
  <si>
    <t>BINDA NETAM</t>
  </si>
  <si>
    <t xml:space="preserve">KISHAN MARKAM </t>
  </si>
  <si>
    <t>MOHIT MANDAVI</t>
  </si>
  <si>
    <t>PARVATI NETAM</t>
  </si>
  <si>
    <t>SAHIL MANDAVI</t>
  </si>
  <si>
    <t>SAROJ</t>
  </si>
  <si>
    <t>BHARATI JAIN</t>
  </si>
  <si>
    <t xml:space="preserve">BHUSHAN NAG </t>
  </si>
  <si>
    <t>CHIRAG KORRAM</t>
  </si>
  <si>
    <t>DEVITYA MANDAVI</t>
  </si>
  <si>
    <t>DULESHWAR</t>
  </si>
  <si>
    <t>HEMANT NISHAD</t>
  </si>
  <si>
    <t>HIMANSHU</t>
  </si>
  <si>
    <t>ISHANT KORRAM</t>
  </si>
  <si>
    <t>JANVI DHRUWE</t>
  </si>
  <si>
    <t>KARTIK THAKUR</t>
  </si>
  <si>
    <t>KHUSHABU NISHAD</t>
  </si>
  <si>
    <t>KRISH MANDAVI</t>
  </si>
  <si>
    <t>LISHA JAIN</t>
  </si>
  <si>
    <t>LOKESH NAIK</t>
  </si>
  <si>
    <t>OJASHWA PATRA</t>
  </si>
  <si>
    <t>PRAMOD RANA</t>
  </si>
  <si>
    <t>PRITI SARKAR</t>
  </si>
  <si>
    <t>RAVISHANKAR</t>
  </si>
  <si>
    <t>TOSHAK</t>
  </si>
  <si>
    <t xml:space="preserve">URWASHI </t>
  </si>
  <si>
    <t>VICKY BAGHEL</t>
  </si>
  <si>
    <t>VIKALPA SALAME</t>
  </si>
  <si>
    <t>PALAK SHEEL</t>
  </si>
  <si>
    <t>URWASHI (A/C)</t>
  </si>
  <si>
    <t>FINAL REPORT CARD MARKS TERM - I FOR THE SESSION 2019-20</t>
  </si>
  <si>
    <t>CLASS - IV (2020-21)</t>
  </si>
  <si>
    <t>BHUSHAN NAG</t>
  </si>
  <si>
    <t>KISHAN MARKAM</t>
  </si>
  <si>
    <t>MAYANK SHARDUL</t>
  </si>
  <si>
    <t>FREYA MARKAM</t>
  </si>
  <si>
    <t>TILOTMA MANJHI</t>
  </si>
  <si>
    <t>SUMEET SAHU</t>
  </si>
  <si>
    <t>PRANITA PAL</t>
  </si>
  <si>
    <t>PRATIKSHA SAHU</t>
  </si>
  <si>
    <t>PRASHANT MANDAVI</t>
  </si>
  <si>
    <t>SAMEER MANDAVI</t>
  </si>
  <si>
    <t>CHESHTA SAHANI</t>
  </si>
  <si>
    <t>CHETAN MANIKPURI</t>
  </si>
  <si>
    <t>ASHWIN KUMAR SORI</t>
  </si>
  <si>
    <t>RUPAM VYAPARI</t>
  </si>
  <si>
    <t>DARSHAN MARAPI</t>
  </si>
  <si>
    <t>LAV KUMAR KUDRAM</t>
  </si>
  <si>
    <t xml:space="preserve">SEEMA RANA </t>
  </si>
  <si>
    <t xml:space="preserve">PRIYA KORRAM </t>
  </si>
  <si>
    <t>BHAVESH NETAM</t>
  </si>
  <si>
    <t>BHUMIKA NAG</t>
  </si>
  <si>
    <t>CHANCHAL NAG</t>
  </si>
  <si>
    <t xml:space="preserve">CHANDANI RANA </t>
  </si>
  <si>
    <t>DHANENDRA SONVABSHI</t>
  </si>
  <si>
    <t>HIMANI SONA</t>
  </si>
  <si>
    <t>JAGANNATH BAIDH</t>
  </si>
  <si>
    <t>KARINA BHANDARI</t>
  </si>
  <si>
    <t>KAUSHILYA RANA</t>
  </si>
  <si>
    <t xml:space="preserve">KUMKUM BAIDH </t>
  </si>
  <si>
    <t>KUSUM</t>
  </si>
  <si>
    <t>LILIMA PRADHAN</t>
  </si>
  <si>
    <t>MANISH KUMAR</t>
  </si>
  <si>
    <t>PARUL SETHIYA</t>
  </si>
  <si>
    <t>SAKSHI KULDEEP</t>
  </si>
  <si>
    <t>SANIYA MARKAM</t>
  </si>
  <si>
    <t xml:space="preserve">SANJANA KORRAM </t>
  </si>
  <si>
    <t>SHAKSHI NETAM</t>
  </si>
  <si>
    <t>SUMAN POYAM</t>
  </si>
  <si>
    <t>TANIYA JAIN</t>
  </si>
  <si>
    <t>PRIYA MANDAL</t>
  </si>
  <si>
    <t>NIMMI RAY</t>
  </si>
  <si>
    <t>RAHUL MARKAM</t>
  </si>
  <si>
    <t>UNIT TEST-I (20)</t>
  </si>
  <si>
    <t>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</si>
  <si>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</si>
  <si>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UNIT TEST-II (20)</t>
  </si>
  <si>
    <t>UNIT TEST-III (20)</t>
  </si>
  <si>
    <t>UNIT TEST-IV (20)</t>
  </si>
  <si>
    <t>INT. ASSESSMENT(20)</t>
  </si>
  <si>
    <t>TOTAL (100)</t>
  </si>
  <si>
    <t>A+</t>
  </si>
  <si>
    <t>C</t>
  </si>
  <si>
    <t>UNIT TEST-I</t>
  </si>
  <si>
    <t>UNIT TEST-II</t>
  </si>
  <si>
    <t>UNIT TEST-III</t>
  </si>
  <si>
    <t>UNIT TEST-IV</t>
  </si>
  <si>
    <t>INT. ASSESSMENT</t>
  </si>
  <si>
    <t>AS</t>
  </si>
  <si>
    <t>N.S.</t>
  </si>
  <si>
    <t>DRW.</t>
  </si>
  <si>
    <t>182/213</t>
  </si>
  <si>
    <t>179/213</t>
  </si>
  <si>
    <t>158/213</t>
  </si>
  <si>
    <t>168/213</t>
  </si>
  <si>
    <t>175/213</t>
  </si>
  <si>
    <t>146/213</t>
  </si>
  <si>
    <t>190/213</t>
  </si>
  <si>
    <t>188/213</t>
  </si>
  <si>
    <t>181/213</t>
  </si>
  <si>
    <t>152/213</t>
  </si>
  <si>
    <t>170/213</t>
  </si>
  <si>
    <t>160/213</t>
  </si>
  <si>
    <t>132/213</t>
  </si>
  <si>
    <t>113/213</t>
  </si>
  <si>
    <t>154/213</t>
  </si>
  <si>
    <t>186/213</t>
  </si>
  <si>
    <t>180/213</t>
  </si>
  <si>
    <t>192/213</t>
  </si>
  <si>
    <t>CLASS - III (2020-21)</t>
  </si>
  <si>
    <t>DIVYANSH KORRAM</t>
  </si>
  <si>
    <t>ESHANA POYAM</t>
  </si>
  <si>
    <t>JAY ROY</t>
  </si>
  <si>
    <t>LOMENDRA KUMAR NAG</t>
  </si>
  <si>
    <t>PALAK BHARDWAJ</t>
  </si>
  <si>
    <t>S. KUMAR HARME</t>
  </si>
  <si>
    <t>SUJAL NETAM</t>
  </si>
  <si>
    <t xml:space="preserve">VASU MARKAM </t>
  </si>
  <si>
    <t xml:space="preserve">VIKRANT RANA </t>
  </si>
  <si>
    <t>ARJUN KUMAR SALAM</t>
  </si>
  <si>
    <t xml:space="preserve">CHANDRIKA MANDAVI </t>
  </si>
  <si>
    <t>DEVIKA GANDHI</t>
  </si>
  <si>
    <t>DURGESH KUMAR PATRA</t>
  </si>
  <si>
    <t>GITESH KORRAM</t>
  </si>
  <si>
    <t xml:space="preserve">HONISHA NAG </t>
  </si>
  <si>
    <t>KAMESHWARI SALAM</t>
  </si>
  <si>
    <t>KANESHWARI</t>
  </si>
  <si>
    <t>KAVYA PANDEY</t>
  </si>
  <si>
    <t>LIHANT PRADHAN</t>
  </si>
  <si>
    <t>NEHA SETHIYA</t>
  </si>
  <si>
    <t>PANKAJ KUMAR KORRAM</t>
  </si>
  <si>
    <t>PRIYAL PANDE</t>
  </si>
  <si>
    <t xml:space="preserve">RADHESHYAM SETHIYA </t>
  </si>
  <si>
    <t>RAVINDRA KUMAR NETAM</t>
  </si>
  <si>
    <t>SAHIL NETAM</t>
  </si>
  <si>
    <t>SANJANA DHURWE</t>
  </si>
  <si>
    <t>YASH JAIN</t>
  </si>
  <si>
    <t>ROHIT MARKAM</t>
  </si>
  <si>
    <t>MOHIT NETAM</t>
  </si>
  <si>
    <t>EKTA PANDEY</t>
  </si>
  <si>
    <t>TERM - I</t>
  </si>
  <si>
    <t>INT. ASSESSMENT (20)</t>
  </si>
  <si>
    <t xml:space="preserve">C </t>
  </si>
  <si>
    <t>CLASS - IX (2020-21)</t>
  </si>
  <si>
    <t>ADITYA KUMAR SAHU</t>
  </si>
  <si>
    <t>KHUSHBU MANDAVI</t>
  </si>
  <si>
    <t>MRINALI MARKAM</t>
  </si>
  <si>
    <t>MUSKAN BAGHEL</t>
  </si>
  <si>
    <t>PREM BISWAS</t>
  </si>
  <si>
    <t>PANJKAJ JAIN</t>
  </si>
  <si>
    <t>BHAVANI KUDRAM</t>
  </si>
  <si>
    <t>GULSHAN KORRAM</t>
  </si>
  <si>
    <t>INDRAJEET SAMRATH</t>
  </si>
  <si>
    <t>MINAKSHI RANA</t>
  </si>
  <si>
    <t>MUSKAN MARKAM</t>
  </si>
  <si>
    <t>TUSHAR PANDE</t>
  </si>
  <si>
    <t>ANIT NETAM</t>
  </si>
  <si>
    <t>ANJALI NAG</t>
  </si>
  <si>
    <t>CHANDRAKANT SHARDUL</t>
  </si>
  <si>
    <t>DHIRAJ PATEL</t>
  </si>
  <si>
    <t>DILIP NETAM</t>
  </si>
  <si>
    <t>JATIN PANDE</t>
  </si>
  <si>
    <t>KAVITA SHARDUL</t>
  </si>
  <si>
    <t>LIVANSHI KUDRAM</t>
  </si>
  <si>
    <t>MINESHWARI BAIDH</t>
  </si>
  <si>
    <t xml:space="preserve">MONA PANDEY </t>
  </si>
  <si>
    <t>NEELAM BHANDARI</t>
  </si>
  <si>
    <t>NIHAL BAIDH</t>
  </si>
  <si>
    <t>PARMESHWAR MARKAM</t>
  </si>
  <si>
    <t>PRERNA NETAM</t>
  </si>
  <si>
    <t>REENA NETAM</t>
  </si>
  <si>
    <t>RASHMI MURRA</t>
  </si>
  <si>
    <t>VAIBHAV BHARDWAJ</t>
  </si>
  <si>
    <t>YAMINI NAG</t>
  </si>
  <si>
    <t>YUVRAJ VAIDH</t>
  </si>
  <si>
    <t>PRATIMA KORRAM</t>
  </si>
  <si>
    <t>PERIODIC Assesstment (10)</t>
  </si>
  <si>
    <t>PROTFOLIO (05)</t>
  </si>
  <si>
    <t>SUB ENRICHMENT (05)</t>
  </si>
  <si>
    <t>ANNUAL EXAM (80)</t>
  </si>
  <si>
    <t>INFO. TECH.</t>
  </si>
  <si>
    <t xml:space="preserve">  </t>
  </si>
  <si>
    <t>CO-SCHOLASTIC</t>
  </si>
  <si>
    <t>(OUT OF 500 MARKS)</t>
  </si>
  <si>
    <t>S</t>
  </si>
  <si>
    <t>FINAL REPORT CARD MARKS FOR THE SESSION 2020-21</t>
  </si>
  <si>
    <t>FINAL REPORT CARD MARKS  FOR THE SESSION 2020-21</t>
  </si>
  <si>
    <t>CLASS - XI (2020-21)</t>
  </si>
  <si>
    <t>CHAITANYA JAISWAL</t>
  </si>
  <si>
    <t>NAMITA SHARDUL</t>
  </si>
  <si>
    <t>PRITIKA PAL</t>
  </si>
  <si>
    <t>YAMINI SARDUL</t>
  </si>
  <si>
    <t>RAHUL TUMANE</t>
  </si>
  <si>
    <t>KALPANA MANDAVI</t>
  </si>
  <si>
    <t>MONIKA PANDEY</t>
  </si>
  <si>
    <t>AANCHAL MANDAVI</t>
  </si>
  <si>
    <t>ANJALI MURRA</t>
  </si>
  <si>
    <t>CHANDNI NETAM</t>
  </si>
  <si>
    <t>GOKUL MARKAM</t>
  </si>
  <si>
    <t>GULSHAN DEWANGAN</t>
  </si>
  <si>
    <t>AARTI KORRAM</t>
  </si>
  <si>
    <t>HEMDAS NAG</t>
  </si>
  <si>
    <t>JAYN MARKAM</t>
  </si>
  <si>
    <t>ABHISHEK VISHWAS</t>
  </si>
  <si>
    <t>LACHHIN KUMAR POTAI</t>
  </si>
  <si>
    <t>LAKISA MALI</t>
  </si>
  <si>
    <t>AHILYA PUJARI</t>
  </si>
  <si>
    <t>AJAY NETAM</t>
  </si>
  <si>
    <t>DHANURJAY BHOYAR</t>
  </si>
  <si>
    <t>GYANESHWAR JAIN</t>
  </si>
  <si>
    <t>MUKESH NISHAD</t>
  </si>
  <si>
    <t>HARENDRA KUMAR NETAM</t>
  </si>
  <si>
    <t>NEELKAMAL NAG</t>
  </si>
  <si>
    <t>KARINA MANDAVI</t>
  </si>
  <si>
    <t>NIPENDRA KUMAR MANDAVI</t>
  </si>
  <si>
    <t>KRISHNAKANT BHANDARI</t>
  </si>
  <si>
    <t>MANISH BHOYAR</t>
  </si>
  <si>
    <t>PRATIBHA MARKAM</t>
  </si>
  <si>
    <t>MATRIKA DHRUW</t>
  </si>
  <si>
    <t>NEERAJ MALI</t>
  </si>
  <si>
    <t>ROHIT POTAI</t>
  </si>
  <si>
    <t>NIRANJANA MANDAVI</t>
  </si>
  <si>
    <t>SAMEER MARKAM</t>
  </si>
  <si>
    <t>PAYAL RANA</t>
  </si>
  <si>
    <t>SANDESHWAR MANDAVI</t>
  </si>
  <si>
    <t>SANTOSHI NETAM</t>
  </si>
  <si>
    <t>SEEMA KORRAM</t>
  </si>
  <si>
    <t>POOJA KORRAM</t>
  </si>
  <si>
    <t>TOMESH RANA</t>
  </si>
  <si>
    <t>ROHIT KUMAR BHOYAR</t>
  </si>
  <si>
    <t>RUPALI CHANAP</t>
  </si>
  <si>
    <t>SAMESH KANGE</t>
  </si>
  <si>
    <t>VIVEK KUMAR MANDAVI</t>
  </si>
  <si>
    <t>SOBHRAY KANGE</t>
  </si>
  <si>
    <t>YOGESHWAR RANA</t>
  </si>
  <si>
    <t>VIDYASHREE SAHU</t>
  </si>
  <si>
    <t>VIRENDRA NIRMALKAR</t>
  </si>
  <si>
    <t>DEVSHARAN JURRI</t>
  </si>
  <si>
    <t>OMPRAKASH RANA</t>
  </si>
  <si>
    <t>RITU PRADHAN</t>
  </si>
  <si>
    <t>590</t>
  </si>
  <si>
    <t>576</t>
  </si>
  <si>
    <t>534</t>
  </si>
  <si>
    <t>527</t>
  </si>
  <si>
    <t>281</t>
  </si>
  <si>
    <t>309</t>
  </si>
  <si>
    <t>325</t>
  </si>
  <si>
    <t>295</t>
  </si>
  <si>
    <t>298</t>
  </si>
  <si>
    <t>308</t>
  </si>
  <si>
    <t>317</t>
  </si>
  <si>
    <t>302</t>
  </si>
  <si>
    <t>320</t>
  </si>
  <si>
    <t>323</t>
  </si>
  <si>
    <t>331</t>
  </si>
  <si>
    <t>318</t>
  </si>
  <si>
    <t>311</t>
  </si>
  <si>
    <t>327</t>
  </si>
  <si>
    <t>322</t>
  </si>
  <si>
    <t>276</t>
  </si>
  <si>
    <t>274</t>
  </si>
  <si>
    <t>287</t>
  </si>
  <si>
    <t>284</t>
  </si>
  <si>
    <t>282</t>
  </si>
  <si>
    <t>275</t>
  </si>
  <si>
    <t>328</t>
  </si>
  <si>
    <t>304</t>
  </si>
  <si>
    <t>305</t>
  </si>
  <si>
    <t>268</t>
  </si>
  <si>
    <t>324</t>
  </si>
  <si>
    <t>277</t>
  </si>
  <si>
    <t>294</t>
  </si>
  <si>
    <t>314</t>
  </si>
  <si>
    <t>306</t>
  </si>
  <si>
    <t>326</t>
  </si>
  <si>
    <t>299</t>
  </si>
  <si>
    <t>307</t>
  </si>
  <si>
    <t>267</t>
  </si>
  <si>
    <t>329</t>
  </si>
  <si>
    <t>279</t>
  </si>
  <si>
    <t>332</t>
  </si>
  <si>
    <t>293</t>
  </si>
  <si>
    <t>315</t>
  </si>
  <si>
    <t>319</t>
  </si>
  <si>
    <t>285</t>
  </si>
  <si>
    <t>312</t>
  </si>
  <si>
    <t>9</t>
  </si>
  <si>
    <t>36</t>
  </si>
  <si>
    <t>UNIT TEXT AND HALF YEARLY EXAM</t>
  </si>
  <si>
    <t>(25 MARKS)</t>
  </si>
  <si>
    <t>UNIT TEST TOTAL</t>
  </si>
  <si>
    <t>HALF YEARLY EXAM</t>
  </si>
  <si>
    <t>THEORY (80)</t>
  </si>
  <si>
    <t>Int. Ass (20)</t>
  </si>
  <si>
    <t xml:space="preserve">ANNUAL EXAM </t>
  </si>
  <si>
    <t>WEIGHTAGE FOR PROMOTION</t>
  </si>
  <si>
    <t>Unit Test 10%</t>
  </si>
  <si>
    <t>Half Yealy 30%</t>
  </si>
  <si>
    <t>Annual 60%</t>
  </si>
  <si>
    <t>Int. Ass Avg (20)</t>
  </si>
  <si>
    <t>Total</t>
  </si>
  <si>
    <t xml:space="preserve">     </t>
  </si>
  <si>
    <t>PRACTICAL (20)</t>
  </si>
  <si>
    <t>THEORY 70</t>
  </si>
  <si>
    <t>PRACTICAL 30</t>
  </si>
  <si>
    <t>BIOLOGY</t>
  </si>
  <si>
    <t>THEORY (70)</t>
  </si>
  <si>
    <t>PRACTICAL (30)</t>
  </si>
  <si>
    <t>Int. Ass Avg (30)</t>
  </si>
  <si>
    <t>PHYSICS</t>
  </si>
  <si>
    <t xml:space="preserve"> PRACTICAL (30)</t>
  </si>
  <si>
    <t>CHEMISTRY</t>
  </si>
  <si>
    <t>PH. EDUCATION</t>
  </si>
  <si>
    <t>TOTAL (OUT OF 500 MARKS)</t>
  </si>
  <si>
    <t>CLASS - XI(2020-21)</t>
  </si>
  <si>
    <t>HALF  YEARLY EXAM</t>
  </si>
  <si>
    <t>THEORY</t>
  </si>
  <si>
    <t>INT. ASSE. / PRACTICAL</t>
  </si>
  <si>
    <t>FINAL MARKS</t>
  </si>
  <si>
    <t>UNIT TEST (10%)</t>
  </si>
  <si>
    <t>HALF YEARLY (30%)</t>
  </si>
  <si>
    <t>ANNUAL EXAM (60%)</t>
  </si>
  <si>
    <t>INTARNAL ASSESSMENT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</si>
</sst>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</numFmts>
  <fonts count="3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</font>
    <font>
      <b/>
      <sz val="11"/>
      <name val="Calibri"/>
      <charset val="134"/>
      <scheme val="minor"/>
    </font>
    <font>
      <sz val="11"/>
      <name val="Calibri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8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8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6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4" borderId="79" applyNumberFormat="0" applyAlignment="0" applyProtection="0">
      <alignment vertical="center"/>
    </xf>
    <xf numFmtId="0" fontId="24" fillId="0" borderId="80" applyNumberFormat="0" applyFill="0" applyAlignment="0" applyProtection="0">
      <alignment vertical="center"/>
    </xf>
    <xf numFmtId="0" fontId="14" fillId="17" borderId="8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0" applyNumberFormat="0" applyFill="0" applyAlignment="0" applyProtection="0">
      <alignment vertical="center"/>
    </xf>
    <xf numFmtId="0" fontId="18" fillId="0" borderId="7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9" borderId="7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30" borderId="8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30" borderId="78" applyNumberFormat="0" applyAlignment="0" applyProtection="0">
      <alignment vertical="center"/>
    </xf>
    <xf numFmtId="0" fontId="26" fillId="0" borderId="82" applyNumberFormat="0" applyFill="0" applyAlignment="0" applyProtection="0">
      <alignment vertical="center"/>
    </xf>
    <xf numFmtId="0" fontId="31" fillId="0" borderId="84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76">
    <xf numFmtId="0" fontId="0" fillId="0" borderId="0" xfId="0"/>
    <xf numFmtId="0" fontId="0" fillId="2" borderId="0" xfId="0" applyFill="1"/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0" fillId="0" borderId="9" xfId="0" applyNumberForma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45" wrapText="1"/>
    </xf>
    <xf numFmtId="0" fontId="1" fillId="0" borderId="10" xfId="0" applyFont="1" applyBorder="1" applyAlignment="1">
      <alignment horizontal="right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0" fillId="0" borderId="16" xfId="0" applyBorder="1"/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1" fontId="1" fillId="0" borderId="10" xfId="0" applyNumberFormat="1" applyFont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49" fontId="1" fillId="0" borderId="9" xfId="0" applyNumberFormat="1" applyFont="1" applyBorder="1" applyAlignment="1" applyProtection="1">
      <alignment horizontal="left"/>
      <protection locked="0"/>
    </xf>
    <xf numFmtId="0" fontId="0" fillId="0" borderId="7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49" fontId="6" fillId="0" borderId="9" xfId="0" applyNumberFormat="1" applyFont="1" applyBorder="1" applyAlignment="1" applyProtection="1">
      <alignment horizontal="left"/>
      <protection locked="0"/>
    </xf>
    <xf numFmtId="1" fontId="1" fillId="0" borderId="13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49" fontId="7" fillId="0" borderId="9" xfId="0" applyNumberFormat="1" applyFont="1" applyBorder="1" applyAlignment="1" applyProtection="1">
      <alignment horizontal="left"/>
      <protection locked="0"/>
    </xf>
    <xf numFmtId="1" fontId="1" fillId="0" borderId="36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2" borderId="3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/>
    </xf>
    <xf numFmtId="1" fontId="1" fillId="0" borderId="27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40" xfId="0" applyBorder="1"/>
    <xf numFmtId="0" fontId="1" fillId="0" borderId="40" xfId="0" applyFont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0" fontId="0" fillId="0" borderId="42" xfId="0" applyBorder="1"/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10" fontId="1" fillId="0" borderId="31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1" fontId="1" fillId="0" borderId="43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center"/>
    </xf>
    <xf numFmtId="1" fontId="1" fillId="0" borderId="4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1" fontId="1" fillId="0" borderId="17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/>
    </xf>
    <xf numFmtId="1" fontId="1" fillId="2" borderId="16" xfId="0" applyNumberFormat="1" applyFont="1" applyFill="1" applyBorder="1" applyAlignment="1">
      <alignment horizontal="center" vertical="center"/>
    </xf>
    <xf numFmtId="49" fontId="8" fillId="0" borderId="38" xfId="0" applyNumberFormat="1" applyFont="1" applyBorder="1" applyAlignment="1">
      <alignment horizontal="left" vertical="center" wrapText="1"/>
    </xf>
    <xf numFmtId="1" fontId="4" fillId="0" borderId="20" xfId="0" applyNumberFormat="1" applyFont="1" applyBorder="1" applyAlignment="1">
      <alignment horizontal="center" vertical="center"/>
    </xf>
    <xf numFmtId="0" fontId="1" fillId="2" borderId="40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1" fontId="9" fillId="0" borderId="2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textRotation="45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1" fillId="0" borderId="16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left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47" xfId="0" applyNumberFormat="1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left" vertical="center"/>
    </xf>
    <xf numFmtId="0" fontId="4" fillId="0" borderId="9" xfId="0" applyFont="1" applyFill="1" applyBorder="1" applyAlignment="1">
      <alignment wrapText="1"/>
    </xf>
    <xf numFmtId="0" fontId="1" fillId="0" borderId="9" xfId="0" applyFont="1" applyBorder="1"/>
    <xf numFmtId="1" fontId="1" fillId="0" borderId="48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42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44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/>
    <xf numFmtId="1" fontId="1" fillId="0" borderId="24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 wrapText="1"/>
    </xf>
    <xf numFmtId="1" fontId="0" fillId="0" borderId="9" xfId="0" applyNumberFormat="1" applyBorder="1" applyAlignment="1">
      <alignment horizontal="left"/>
    </xf>
    <xf numFmtId="1" fontId="0" fillId="4" borderId="9" xfId="0" applyNumberFormat="1" applyFill="1" applyBorder="1" applyAlignment="1">
      <alignment horizontal="left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" fontId="1" fillId="0" borderId="49" xfId="0" applyNumberFormat="1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 vertical="center"/>
    </xf>
    <xf numFmtId="0" fontId="0" fillId="4" borderId="9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left"/>
    </xf>
    <xf numFmtId="1" fontId="1" fillId="0" borderId="12" xfId="0" applyNumberFormat="1" applyFont="1" applyBorder="1" applyAlignment="1">
      <alignment horizontal="center" vertical="center"/>
    </xf>
    <xf numFmtId="1" fontId="1" fillId="0" borderId="51" xfId="0" applyNumberFormat="1" applyFont="1" applyFill="1" applyBorder="1" applyAlignment="1">
      <alignment horizontal="center" vertical="center"/>
    </xf>
    <xf numFmtId="1" fontId="4" fillId="3" borderId="43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" fontId="1" fillId="3" borderId="9" xfId="0" applyNumberFormat="1" applyFont="1" applyFill="1" applyBorder="1" applyAlignment="1">
      <alignment horizontal="left"/>
    </xf>
    <xf numFmtId="1" fontId="1" fillId="0" borderId="9" xfId="0" applyNumberFormat="1" applyFont="1" applyBorder="1" applyAlignment="1">
      <alignment horizontal="left"/>
    </xf>
    <xf numFmtId="1" fontId="1" fillId="3" borderId="12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wrapText="1"/>
    </xf>
    <xf numFmtId="0" fontId="1" fillId="3" borderId="49" xfId="0" applyFont="1" applyFill="1" applyBorder="1" applyAlignment="1">
      <alignment wrapText="1"/>
    </xf>
    <xf numFmtId="1" fontId="1" fillId="0" borderId="43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1" fillId="0" borderId="4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55" xfId="0" applyFont="1" applyBorder="1" applyAlignment="1">
      <alignment horizontal="left" vertical="center" wrapText="1"/>
    </xf>
    <xf numFmtId="0" fontId="11" fillId="3" borderId="38" xfId="0" applyFont="1" applyFill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wrapText="1"/>
    </xf>
    <xf numFmtId="0" fontId="1" fillId="0" borderId="57" xfId="0" applyFont="1" applyFill="1" applyBorder="1" applyAlignment="1">
      <alignment horizontal="center" vertical="center"/>
    </xf>
    <xf numFmtId="1" fontId="1" fillId="0" borderId="58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5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4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wrapText="1"/>
    </xf>
    <xf numFmtId="49" fontId="1" fillId="0" borderId="4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left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45" wrapText="1"/>
    </xf>
    <xf numFmtId="0" fontId="1" fillId="0" borderId="1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/>
    </xf>
    <xf numFmtId="10" fontId="1" fillId="0" borderId="5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1" fillId="0" borderId="33" xfId="0" applyFont="1" applyBorder="1" applyAlignment="1"/>
    <xf numFmtId="0" fontId="1" fillId="0" borderId="60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6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" fillId="0" borderId="6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" fontId="1" fillId="0" borderId="60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61" xfId="0" applyNumberFormat="1" applyFont="1" applyBorder="1" applyAlignment="1">
      <alignment horizontal="center" vertical="center"/>
    </xf>
    <xf numFmtId="1" fontId="1" fillId="0" borderId="62" xfId="0" applyNumberFormat="1" applyFont="1" applyBorder="1" applyAlignment="1">
      <alignment horizontal="center" vertical="center"/>
    </xf>
    <xf numFmtId="1" fontId="1" fillId="0" borderId="63" xfId="0" applyNumberFormat="1" applyFont="1" applyBorder="1" applyAlignment="1">
      <alignment horizontal="center" vertical="center"/>
    </xf>
    <xf numFmtId="1" fontId="1" fillId="0" borderId="64" xfId="0" applyNumberFormat="1" applyFont="1" applyBorder="1" applyAlignment="1">
      <alignment horizontal="center" vertical="center"/>
    </xf>
    <xf numFmtId="1" fontId="1" fillId="0" borderId="65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0" fontId="1" fillId="0" borderId="54" xfId="0" applyNumberFormat="1" applyFont="1" applyBorder="1" applyAlignment="1">
      <alignment horizontal="center" vertical="center"/>
    </xf>
    <xf numFmtId="10" fontId="1" fillId="0" borderId="41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/>
    </xf>
    <xf numFmtId="1" fontId="1" fillId="0" borderId="68" xfId="0" applyNumberFormat="1" applyFont="1" applyBorder="1" applyAlignment="1">
      <alignment horizontal="center" vertical="center"/>
    </xf>
    <xf numFmtId="9" fontId="0" fillId="0" borderId="0" xfId="0" applyNumberFormat="1"/>
    <xf numFmtId="0" fontId="1" fillId="0" borderId="33" xfId="0" applyFont="1" applyBorder="1"/>
    <xf numFmtId="0" fontId="1" fillId="0" borderId="69" xfId="0" applyFont="1" applyBorder="1"/>
    <xf numFmtId="0" fontId="1" fillId="0" borderId="70" xfId="0" applyFont="1" applyBorder="1"/>
    <xf numFmtId="0" fontId="1" fillId="0" borderId="60" xfId="0" applyFont="1" applyFill="1" applyBorder="1" applyAlignment="1"/>
    <xf numFmtId="0" fontId="1" fillId="0" borderId="53" xfId="0" applyFont="1" applyFill="1" applyBorder="1" applyAlignment="1">
      <alignment horizontal="center" vertical="center"/>
    </xf>
    <xf numFmtId="1" fontId="1" fillId="0" borderId="71" xfId="0" applyNumberFormat="1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" fontId="1" fillId="0" borderId="38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9" xfId="0" applyFill="1" applyBorder="1"/>
    <xf numFmtId="0" fontId="1" fillId="0" borderId="50" xfId="0" applyFont="1" applyBorder="1" applyAlignment="1">
      <alignment horizontal="center" vertical="center" wrapText="1"/>
    </xf>
    <xf numFmtId="0" fontId="1" fillId="0" borderId="15" xfId="0" applyFont="1" applyBorder="1"/>
    <xf numFmtId="0" fontId="1" fillId="0" borderId="49" xfId="0" applyFont="1" applyBorder="1" applyAlignment="1"/>
    <xf numFmtId="0" fontId="1" fillId="0" borderId="49" xfId="0" applyFont="1" applyBorder="1" applyAlignment="1">
      <alignment horizontal="left" vertical="center"/>
    </xf>
    <xf numFmtId="0" fontId="1" fillId="0" borderId="19" xfId="0" applyFont="1" applyBorder="1"/>
    <xf numFmtId="0" fontId="1" fillId="0" borderId="9" xfId="0" applyFont="1" applyBorder="1" applyAlignment="1"/>
    <xf numFmtId="0" fontId="1" fillId="0" borderId="49" xfId="0" applyFont="1" applyBorder="1" applyAlignment="1">
      <alignment horizontal="center"/>
    </xf>
    <xf numFmtId="0" fontId="4" fillId="3" borderId="9" xfId="0" applyFont="1" applyFill="1" applyBorder="1" applyAlignment="1">
      <alignment horizontal="left" vertical="center" wrapText="1"/>
    </xf>
    <xf numFmtId="0" fontId="1" fillId="0" borderId="49" xfId="0" applyFont="1" applyBorder="1"/>
    <xf numFmtId="0" fontId="1" fillId="0" borderId="53" xfId="0" applyFont="1" applyBorder="1"/>
    <xf numFmtId="0" fontId="1" fillId="0" borderId="60" xfId="0" applyFont="1" applyBorder="1"/>
    <xf numFmtId="0" fontId="1" fillId="0" borderId="60" xfId="0" applyFont="1" applyFill="1" applyBorder="1" applyAlignment="1">
      <alignment wrapText="1"/>
    </xf>
    <xf numFmtId="0" fontId="1" fillId="0" borderId="60" xfId="0" applyFont="1" applyBorder="1" applyAlignment="1">
      <alignment horizontal="center" vertical="center" wrapText="1"/>
    </xf>
    <xf numFmtId="0" fontId="0" fillId="0" borderId="5" xfId="0" applyBorder="1"/>
    <xf numFmtId="0" fontId="1" fillId="0" borderId="72" xfId="0" applyFont="1" applyBorder="1" applyAlignment="1"/>
    <xf numFmtId="0" fontId="0" fillId="0" borderId="24" xfId="0" applyBorder="1"/>
    <xf numFmtId="0" fontId="0" fillId="0" borderId="3" xfId="0" applyBorder="1"/>
    <xf numFmtId="0" fontId="4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3" xfId="0" applyFont="1" applyBorder="1" applyAlignment="1">
      <alignment horizontal="left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/>
    </xf>
    <xf numFmtId="0" fontId="0" fillId="0" borderId="72" xfId="0" applyBorder="1"/>
    <xf numFmtId="0" fontId="0" fillId="0" borderId="0" xfId="0" applyBorder="1"/>
    <xf numFmtId="0" fontId="4" fillId="0" borderId="73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62" xfId="0" applyFont="1" applyBorder="1" applyAlignment="1"/>
    <xf numFmtId="0" fontId="1" fillId="0" borderId="61" xfId="0" applyFont="1" applyBorder="1" applyAlignment="1"/>
    <xf numFmtId="0" fontId="1" fillId="0" borderId="60" xfId="0" applyFont="1" applyFill="1" applyBorder="1" applyAlignment="1">
      <alignment vertical="center" wrapText="1"/>
    </xf>
    <xf numFmtId="0" fontId="10" fillId="0" borderId="0" xfId="0" applyFont="1" applyAlignment="1">
      <alignment vertical="top"/>
    </xf>
    <xf numFmtId="0" fontId="0" fillId="3" borderId="0" xfId="0" applyFill="1"/>
    <xf numFmtId="0" fontId="1" fillId="0" borderId="5" xfId="0" applyFont="1" applyBorder="1"/>
    <xf numFmtId="0" fontId="1" fillId="0" borderId="72" xfId="0" applyFont="1" applyBorder="1" applyAlignment="1">
      <alignment horizontal="left" vertical="center"/>
    </xf>
    <xf numFmtId="0" fontId="1" fillId="0" borderId="24" xfId="0" applyFont="1" applyBorder="1"/>
    <xf numFmtId="0" fontId="1" fillId="0" borderId="4" xfId="0" applyFont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2" fillId="0" borderId="44" xfId="0" applyFont="1" applyBorder="1" applyAlignment="1">
      <alignment horizontal="left" vertical="center" wrapText="1"/>
    </xf>
    <xf numFmtId="1" fontId="1" fillId="0" borderId="74" xfId="0" applyNumberFormat="1" applyFont="1" applyBorder="1" applyAlignment="1">
      <alignment horizontal="center" vertical="center"/>
    </xf>
    <xf numFmtId="1" fontId="1" fillId="0" borderId="38" xfId="0" applyNumberFormat="1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0" fontId="1" fillId="3" borderId="62" xfId="0" applyFont="1" applyFill="1" applyBorder="1" applyAlignment="1"/>
    <xf numFmtId="0" fontId="13" fillId="0" borderId="72" xfId="0" applyFont="1" applyBorder="1" applyAlignment="1"/>
    <xf numFmtId="0" fontId="1" fillId="3" borderId="61" xfId="0" applyFont="1" applyFill="1" applyBorder="1" applyAlignment="1"/>
    <xf numFmtId="0" fontId="13" fillId="0" borderId="1" xfId="0" applyFont="1" applyBorder="1" applyAlignment="1"/>
    <xf numFmtId="0" fontId="1" fillId="3" borderId="60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3" borderId="53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 wrapText="1"/>
    </xf>
    <xf numFmtId="1" fontId="1" fillId="0" borderId="74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44" xfId="0" applyNumberFormat="1" applyFont="1" applyFill="1" applyBorder="1" applyAlignment="1">
      <alignment horizontal="center" vertical="center"/>
    </xf>
    <xf numFmtId="1" fontId="1" fillId="3" borderId="73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42" xfId="0" applyNumberFormat="1" applyFont="1" applyFill="1" applyBorder="1" applyAlignment="1">
      <alignment horizontal="center" vertical="center"/>
    </xf>
    <xf numFmtId="1" fontId="1" fillId="0" borderId="75" xfId="0" applyNumberFormat="1" applyFont="1" applyBorder="1" applyAlignment="1">
      <alignment horizontal="center" vertical="center"/>
    </xf>
    <xf numFmtId="1" fontId="1" fillId="3" borderId="32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3" borderId="24" xfId="0" applyNumberFormat="1" applyFont="1" applyFill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0" borderId="76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vertical="top" wrapText="1"/>
    </xf>
    <xf numFmtId="1" fontId="1" fillId="0" borderId="73" xfId="0" applyNumberFormat="1" applyFont="1" applyBorder="1" applyAlignment="1">
      <alignment horizontal="center" vertical="center"/>
    </xf>
    <xf numFmtId="0" fontId="13" fillId="0" borderId="62" xfId="0" applyFont="1" applyBorder="1" applyAlignment="1"/>
    <xf numFmtId="0" fontId="13" fillId="0" borderId="61" xfId="0" applyFont="1" applyBorder="1" applyAlignment="1"/>
    <xf numFmtId="0" fontId="1" fillId="0" borderId="28" xfId="0" applyFont="1" applyBorder="1" applyAlignment="1">
      <alignment horizontal="center" vertical="center" wrapText="1"/>
    </xf>
    <xf numFmtId="1" fontId="1" fillId="0" borderId="69" xfId="0" applyNumberFormat="1" applyFont="1" applyBorder="1" applyAlignment="1">
      <alignment horizontal="center" vertical="center"/>
    </xf>
    <xf numFmtId="0" fontId="1" fillId="0" borderId="15" xfId="0" applyFont="1" applyFill="1" applyBorder="1" applyAlignment="1">
      <alignment vertical="center" wrapText="1"/>
    </xf>
    <xf numFmtId="0" fontId="1" fillId="0" borderId="30" xfId="0" applyFont="1" applyFill="1" applyBorder="1"/>
    <xf numFmtId="0" fontId="1" fillId="0" borderId="31" xfId="0" applyFont="1" applyFill="1" applyBorder="1"/>
    <xf numFmtId="49" fontId="1" fillId="3" borderId="2" xfId="0" applyNumberFormat="1" applyFont="1" applyFill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/>
    <xf numFmtId="0" fontId="1" fillId="3" borderId="1" xfId="0" applyFont="1" applyFill="1" applyBorder="1" applyAlignment="1"/>
    <xf numFmtId="0" fontId="8" fillId="3" borderId="3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" fontId="1" fillId="3" borderId="38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1" fontId="1" fillId="3" borderId="19" xfId="0" applyNumberFormat="1" applyFont="1" applyFill="1" applyBorder="1" applyAlignment="1">
      <alignment horizontal="center" vertical="center"/>
    </xf>
    <xf numFmtId="1" fontId="1" fillId="3" borderId="23" xfId="0" applyNumberFormat="1" applyFont="1" applyFill="1" applyBorder="1" applyAlignment="1">
      <alignment horizontal="center" vertical="center"/>
    </xf>
    <xf numFmtId="1" fontId="1" fillId="3" borderId="43" xfId="0" applyNumberFormat="1" applyFont="1" applyFill="1" applyBorder="1" applyAlignment="1">
      <alignment horizontal="center" vertical="center"/>
    </xf>
    <xf numFmtId="1" fontId="1" fillId="3" borderId="46" xfId="0" applyNumberFormat="1" applyFont="1" applyFill="1" applyBorder="1" applyAlignment="1">
      <alignment horizontal="center" vertical="center"/>
    </xf>
    <xf numFmtId="1" fontId="1" fillId="3" borderId="31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10" fontId="1" fillId="3" borderId="31" xfId="0" applyNumberFormat="1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9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2"/>
  <sheetViews>
    <sheetView zoomScaleSheetLayoutView="93" workbookViewId="0">
      <selection activeCell="F3" sqref="F3"/>
    </sheetView>
  </sheetViews>
  <sheetFormatPr defaultColWidth="9.85714285714286" defaultRowHeight="15"/>
  <cols>
    <col min="1" max="1" width="5.14285714285714" customWidth="1"/>
    <col min="2" max="2" width="8.85714285714286" style="128" customWidth="1"/>
    <col min="3" max="3" width="36" style="129" customWidth="1"/>
    <col min="4" max="4" width="10.2857142857143" customWidth="1"/>
    <col min="5" max="5" width="10" customWidth="1"/>
    <col min="6" max="6" width="8.71428571428571" customWidth="1"/>
    <col min="7" max="7" width="15.7142857142857" customWidth="1"/>
    <col min="8" max="8" width="9.28571428571429" customWidth="1"/>
    <col min="9" max="9" width="9.14285714285714" customWidth="1"/>
    <col min="10" max="10" width="9" customWidth="1"/>
    <col min="11" max="11" width="10.7142857142857" customWidth="1"/>
    <col min="12" max="12" width="12.4285714285714" customWidth="1"/>
    <col min="13" max="13" width="12.2857142857143" customWidth="1"/>
    <col min="14" max="14" width="13.2857142857143" customWidth="1"/>
    <col min="15" max="15" width="10.4285714285714" customWidth="1"/>
    <col min="16" max="16" width="8.14285714285714" customWidth="1"/>
    <col min="17" max="17" width="13.2857142857143" customWidth="1"/>
    <col min="18" max="18" width="12.5714285714286" style="313" customWidth="1"/>
    <col min="19" max="19" width="15.1428571428571" customWidth="1"/>
    <col min="20" max="20" width="13.8571428571429" customWidth="1"/>
    <col min="21" max="22" width="14.4285714285714" customWidth="1"/>
    <col min="23" max="23" width="9.71428571428571" customWidth="1"/>
    <col min="24" max="24" width="10.8571428571429" customWidth="1"/>
    <col min="25" max="25" width="11" customWidth="1"/>
    <col min="26" max="26" width="12.8571428571429" customWidth="1"/>
    <col min="27" max="27" width="9.85714285714286" customWidth="1"/>
    <col min="28" max="28" width="10.5714285714286" customWidth="1"/>
    <col min="29" max="29" width="13.8571428571429" customWidth="1"/>
    <col min="30" max="30" width="10.1428571428571" customWidth="1"/>
    <col min="31" max="31" width="8.85714285714286" customWidth="1"/>
    <col min="32" max="32" width="9.14285714285714" customWidth="1"/>
    <col min="33" max="33" width="10" customWidth="1"/>
  </cols>
  <sheetData>
    <row r="1" ht="15.75" spans="1:34">
      <c r="A1" s="314"/>
      <c r="B1" s="290"/>
      <c r="C1" s="315"/>
      <c r="D1" s="290" t="s">
        <v>0</v>
      </c>
      <c r="E1" s="290"/>
      <c r="F1" s="290"/>
      <c r="G1" s="290"/>
      <c r="H1" s="290"/>
      <c r="I1" s="290"/>
      <c r="J1" s="290"/>
      <c r="K1" s="290"/>
      <c r="L1" s="290"/>
      <c r="M1" s="301"/>
      <c r="N1" s="301"/>
      <c r="O1" s="290"/>
      <c r="P1" s="290"/>
      <c r="Q1" s="290"/>
      <c r="R1" s="328"/>
      <c r="S1" s="329" t="s">
        <v>0</v>
      </c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53"/>
      <c r="AH1" s="2"/>
    </row>
    <row r="2" ht="16.5" spans="1:34">
      <c r="A2" s="316"/>
      <c r="B2" s="4"/>
      <c r="C2" s="5"/>
      <c r="D2" s="4" t="s">
        <v>1</v>
      </c>
      <c r="E2" s="4"/>
      <c r="F2" s="4"/>
      <c r="G2" s="4"/>
      <c r="H2" s="4"/>
      <c r="I2" s="4"/>
      <c r="J2" s="4"/>
      <c r="K2" s="4"/>
      <c r="L2" s="4"/>
      <c r="M2" s="73"/>
      <c r="N2" s="73"/>
      <c r="O2" s="4"/>
      <c r="P2" s="4"/>
      <c r="Q2" s="4"/>
      <c r="R2" s="330"/>
      <c r="S2" s="331" t="s">
        <v>1</v>
      </c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54"/>
      <c r="AH2" s="6"/>
    </row>
    <row r="3" s="312" customFormat="1" ht="47.25" customHeight="1" spans="1:33">
      <c r="A3" s="7" t="s">
        <v>2</v>
      </c>
      <c r="B3" s="8"/>
      <c r="C3" s="317" t="s">
        <v>3</v>
      </c>
      <c r="D3" s="318" t="s">
        <v>4</v>
      </c>
      <c r="E3" s="319" t="s">
        <v>5</v>
      </c>
      <c r="F3" s="320" t="s">
        <v>6</v>
      </c>
      <c r="G3" s="321" t="s">
        <v>7</v>
      </c>
      <c r="H3" s="321" t="s">
        <v>8</v>
      </c>
      <c r="I3" s="319" t="s">
        <v>9</v>
      </c>
      <c r="J3" s="321" t="s">
        <v>10</v>
      </c>
      <c r="K3" s="319" t="s">
        <v>11</v>
      </c>
      <c r="L3" s="319" t="s">
        <v>12</v>
      </c>
      <c r="M3" s="319" t="s">
        <v>13</v>
      </c>
      <c r="N3" s="319" t="s">
        <v>14</v>
      </c>
      <c r="O3" s="319" t="s">
        <v>15</v>
      </c>
      <c r="P3" s="327" t="s">
        <v>16</v>
      </c>
      <c r="Q3" s="321" t="s">
        <v>17</v>
      </c>
      <c r="R3" s="332" t="s">
        <v>17</v>
      </c>
      <c r="S3" s="333" t="s">
        <v>18</v>
      </c>
      <c r="T3" s="334" t="s">
        <v>19</v>
      </c>
      <c r="U3" s="319" t="s">
        <v>20</v>
      </c>
      <c r="V3" s="319" t="s">
        <v>21</v>
      </c>
      <c r="W3" s="319" t="s">
        <v>22</v>
      </c>
      <c r="X3" s="319" t="s">
        <v>23</v>
      </c>
      <c r="Y3" s="319" t="s">
        <v>24</v>
      </c>
      <c r="Z3" s="319" t="s">
        <v>25</v>
      </c>
      <c r="AA3" s="319" t="s">
        <v>26</v>
      </c>
      <c r="AB3" s="319" t="s">
        <v>27</v>
      </c>
      <c r="AC3" s="319" t="s">
        <v>28</v>
      </c>
      <c r="AD3" s="319" t="s">
        <v>29</v>
      </c>
      <c r="AE3" s="351" t="s">
        <v>30</v>
      </c>
      <c r="AF3" s="351" t="s">
        <v>31</v>
      </c>
      <c r="AG3" s="332" t="s">
        <v>32</v>
      </c>
    </row>
    <row r="4" s="126" customFormat="1" ht="19.5" spans="1:33">
      <c r="A4" s="7"/>
      <c r="B4" s="13"/>
      <c r="C4" s="9" t="s">
        <v>33</v>
      </c>
      <c r="D4" s="103">
        <v>567</v>
      </c>
      <c r="E4" s="196">
        <v>721</v>
      </c>
      <c r="F4" s="196">
        <v>604</v>
      </c>
      <c r="G4" s="196">
        <v>536</v>
      </c>
      <c r="H4" s="196">
        <v>572</v>
      </c>
      <c r="I4" s="200">
        <v>593</v>
      </c>
      <c r="J4" s="196"/>
      <c r="K4" s="196">
        <v>444</v>
      </c>
      <c r="L4" s="196">
        <v>476</v>
      </c>
      <c r="M4" s="196">
        <v>367</v>
      </c>
      <c r="N4" s="196">
        <v>361</v>
      </c>
      <c r="O4" s="201">
        <v>445</v>
      </c>
      <c r="P4" s="196">
        <v>394</v>
      </c>
      <c r="Q4" s="196">
        <v>442</v>
      </c>
      <c r="R4" s="335">
        <v>449</v>
      </c>
      <c r="S4" s="242">
        <v>435</v>
      </c>
      <c r="T4" s="196">
        <v>437</v>
      </c>
      <c r="U4" s="196">
        <v>440</v>
      </c>
      <c r="V4" s="196">
        <v>441</v>
      </c>
      <c r="W4" s="196">
        <v>493</v>
      </c>
      <c r="X4" s="204">
        <v>363</v>
      </c>
      <c r="Y4" s="103">
        <v>447</v>
      </c>
      <c r="Z4" s="196">
        <v>364</v>
      </c>
      <c r="AA4" s="196">
        <v>393</v>
      </c>
      <c r="AB4" s="196">
        <v>362</v>
      </c>
      <c r="AC4" s="196">
        <v>510</v>
      </c>
      <c r="AD4" s="196">
        <v>446</v>
      </c>
      <c r="AE4" s="196">
        <v>861</v>
      </c>
      <c r="AF4" s="196">
        <v>824</v>
      </c>
      <c r="AG4" s="266">
        <v>443</v>
      </c>
    </row>
    <row r="5" s="127" customFormat="1" ht="15.75" spans="1:33">
      <c r="A5" s="15"/>
      <c r="B5" s="16"/>
      <c r="C5" s="17" t="s">
        <v>34</v>
      </c>
      <c r="D5" s="105">
        <v>1</v>
      </c>
      <c r="E5" s="19">
        <v>2</v>
      </c>
      <c r="F5" s="244">
        <v>3</v>
      </c>
      <c r="G5" s="19">
        <v>4</v>
      </c>
      <c r="H5" s="244">
        <v>5</v>
      </c>
      <c r="I5" s="19">
        <v>6</v>
      </c>
      <c r="J5" s="244">
        <v>7</v>
      </c>
      <c r="K5" s="19">
        <v>8</v>
      </c>
      <c r="L5" s="244">
        <v>9</v>
      </c>
      <c r="M5" s="19">
        <v>10</v>
      </c>
      <c r="N5" s="244">
        <v>11</v>
      </c>
      <c r="O5" s="19">
        <v>12</v>
      </c>
      <c r="P5" s="244">
        <v>13</v>
      </c>
      <c r="Q5" s="19">
        <v>14</v>
      </c>
      <c r="R5" s="336">
        <v>15</v>
      </c>
      <c r="S5" s="337">
        <v>16</v>
      </c>
      <c r="T5" s="244">
        <v>17</v>
      </c>
      <c r="U5" s="19">
        <v>18</v>
      </c>
      <c r="V5" s="244">
        <v>19</v>
      </c>
      <c r="W5" s="19">
        <v>20</v>
      </c>
      <c r="X5" s="244">
        <v>21</v>
      </c>
      <c r="Y5" s="19">
        <v>22</v>
      </c>
      <c r="Z5" s="244">
        <v>23</v>
      </c>
      <c r="AA5" s="19">
        <v>24</v>
      </c>
      <c r="AB5" s="244">
        <v>25</v>
      </c>
      <c r="AC5" s="19">
        <v>26</v>
      </c>
      <c r="AD5" s="244">
        <v>27</v>
      </c>
      <c r="AE5" s="19">
        <v>28</v>
      </c>
      <c r="AF5" s="244">
        <v>29</v>
      </c>
      <c r="AG5" s="178">
        <v>30</v>
      </c>
    </row>
    <row r="6" ht="18" customHeight="1" spans="1:33">
      <c r="A6" s="20" t="s">
        <v>35</v>
      </c>
      <c r="B6" s="163" t="s">
        <v>36</v>
      </c>
      <c r="C6" s="22" t="s">
        <v>37</v>
      </c>
      <c r="D6" s="77">
        <v>5</v>
      </c>
      <c r="E6" s="25">
        <v>5</v>
      </c>
      <c r="F6" s="26"/>
      <c r="G6" s="26">
        <v>5</v>
      </c>
      <c r="H6" s="26">
        <v>5</v>
      </c>
      <c r="I6" s="26">
        <v>5</v>
      </c>
      <c r="J6" s="26">
        <v>5</v>
      </c>
      <c r="K6" s="26">
        <v>5</v>
      </c>
      <c r="L6" s="26">
        <v>5</v>
      </c>
      <c r="M6" s="26">
        <v>5</v>
      </c>
      <c r="N6" s="26">
        <v>5</v>
      </c>
      <c r="O6" s="26">
        <v>5</v>
      </c>
      <c r="P6" s="26">
        <v>4</v>
      </c>
      <c r="Q6" s="26">
        <v>5</v>
      </c>
      <c r="R6" s="338">
        <v>5</v>
      </c>
      <c r="S6" s="172">
        <v>4</v>
      </c>
      <c r="T6" s="26">
        <v>5</v>
      </c>
      <c r="U6" s="26">
        <v>4</v>
      </c>
      <c r="V6" s="26">
        <v>5</v>
      </c>
      <c r="W6" s="26">
        <v>5</v>
      </c>
      <c r="X6" s="66">
        <v>5</v>
      </c>
      <c r="Y6" s="26">
        <v>5</v>
      </c>
      <c r="Z6" s="26">
        <v>5</v>
      </c>
      <c r="AA6" s="26">
        <v>5</v>
      </c>
      <c r="AB6" s="26">
        <v>5</v>
      </c>
      <c r="AC6" s="26">
        <v>5</v>
      </c>
      <c r="AD6" s="26">
        <v>5</v>
      </c>
      <c r="AE6" s="26">
        <v>5</v>
      </c>
      <c r="AF6" s="26">
        <v>5</v>
      </c>
      <c r="AG6" s="77">
        <v>5</v>
      </c>
    </row>
    <row r="7" ht="18.75" customHeight="1" spans="1:33">
      <c r="A7" s="134"/>
      <c r="B7" s="164"/>
      <c r="C7" s="109" t="s">
        <v>38</v>
      </c>
      <c r="D7" s="110">
        <v>5</v>
      </c>
      <c r="E7" s="30">
        <v>5</v>
      </c>
      <c r="F7" s="31"/>
      <c r="G7" s="31">
        <v>5</v>
      </c>
      <c r="H7" s="31">
        <v>5</v>
      </c>
      <c r="I7" s="31">
        <v>4</v>
      </c>
      <c r="J7" s="31">
        <v>5</v>
      </c>
      <c r="K7" s="31">
        <v>5</v>
      </c>
      <c r="L7" s="31">
        <v>5</v>
      </c>
      <c r="M7" s="31">
        <v>4</v>
      </c>
      <c r="N7" s="31">
        <v>5</v>
      </c>
      <c r="O7" s="31">
        <v>5</v>
      </c>
      <c r="P7" s="31">
        <v>5</v>
      </c>
      <c r="Q7" s="31">
        <v>5</v>
      </c>
      <c r="R7" s="339">
        <v>5</v>
      </c>
      <c r="S7" s="24">
        <v>5</v>
      </c>
      <c r="T7" s="31">
        <v>5</v>
      </c>
      <c r="U7" s="31">
        <v>5</v>
      </c>
      <c r="V7" s="31">
        <v>5</v>
      </c>
      <c r="W7" s="31">
        <v>5</v>
      </c>
      <c r="X7" s="154">
        <v>5</v>
      </c>
      <c r="Y7" s="31">
        <v>5</v>
      </c>
      <c r="Z7" s="31">
        <v>5</v>
      </c>
      <c r="AA7" s="31">
        <v>5</v>
      </c>
      <c r="AB7" s="31">
        <v>5</v>
      </c>
      <c r="AC7" s="31">
        <v>5</v>
      </c>
      <c r="AD7" s="31">
        <v>5</v>
      </c>
      <c r="AE7" s="31">
        <v>5</v>
      </c>
      <c r="AF7" s="31">
        <v>5</v>
      </c>
      <c r="AG7" s="110">
        <v>4</v>
      </c>
    </row>
    <row r="8" ht="16.5" customHeight="1" spans="1:33">
      <c r="A8" s="134"/>
      <c r="B8" s="164"/>
      <c r="C8" s="322" t="s">
        <v>39</v>
      </c>
      <c r="D8" s="110">
        <v>5</v>
      </c>
      <c r="E8" s="30">
        <v>5</v>
      </c>
      <c r="F8" s="31"/>
      <c r="G8" s="31">
        <v>5</v>
      </c>
      <c r="H8" s="31">
        <v>5</v>
      </c>
      <c r="I8" s="31">
        <v>5</v>
      </c>
      <c r="J8" s="31">
        <v>5</v>
      </c>
      <c r="K8" s="31">
        <v>5</v>
      </c>
      <c r="L8" s="31">
        <v>5</v>
      </c>
      <c r="M8" s="31">
        <v>5</v>
      </c>
      <c r="N8" s="31">
        <v>5</v>
      </c>
      <c r="O8" s="31">
        <v>5</v>
      </c>
      <c r="P8" s="31">
        <v>5</v>
      </c>
      <c r="Q8" s="31">
        <v>5</v>
      </c>
      <c r="R8" s="339">
        <v>5</v>
      </c>
      <c r="S8" s="24">
        <v>5</v>
      </c>
      <c r="T8" s="31">
        <v>5</v>
      </c>
      <c r="U8" s="31">
        <v>5</v>
      </c>
      <c r="V8" s="31">
        <v>5</v>
      </c>
      <c r="W8" s="31">
        <v>5</v>
      </c>
      <c r="X8" s="154">
        <v>5</v>
      </c>
      <c r="Y8" s="31">
        <v>5</v>
      </c>
      <c r="Z8" s="31">
        <v>5</v>
      </c>
      <c r="AA8" s="31">
        <v>5</v>
      </c>
      <c r="AB8" s="31">
        <v>5</v>
      </c>
      <c r="AC8" s="31">
        <v>5</v>
      </c>
      <c r="AD8" s="31">
        <v>5</v>
      </c>
      <c r="AE8" s="31">
        <v>5</v>
      </c>
      <c r="AF8" s="31">
        <v>5</v>
      </c>
      <c r="AG8" s="110">
        <v>4</v>
      </c>
    </row>
    <row r="9" ht="15.75" customHeight="1" spans="1:33">
      <c r="A9" s="134"/>
      <c r="B9" s="164"/>
      <c r="C9" s="23" t="s">
        <v>40</v>
      </c>
      <c r="D9" s="24">
        <v>5</v>
      </c>
      <c r="E9" s="24">
        <v>5</v>
      </c>
      <c r="F9" s="24"/>
      <c r="G9" s="24">
        <v>5</v>
      </c>
      <c r="H9" s="24">
        <v>5</v>
      </c>
      <c r="I9" s="24">
        <v>5</v>
      </c>
      <c r="J9" s="24">
        <v>5</v>
      </c>
      <c r="K9" s="24">
        <v>5</v>
      </c>
      <c r="L9" s="24">
        <v>5</v>
      </c>
      <c r="M9" s="24">
        <v>5</v>
      </c>
      <c r="N9" s="24">
        <v>5</v>
      </c>
      <c r="O9" s="24">
        <v>5</v>
      </c>
      <c r="P9" s="24">
        <v>4</v>
      </c>
      <c r="Q9" s="24">
        <v>5</v>
      </c>
      <c r="R9" s="340">
        <v>5</v>
      </c>
      <c r="S9" s="24">
        <v>5</v>
      </c>
      <c r="T9" s="24">
        <v>4</v>
      </c>
      <c r="U9" s="24">
        <v>5</v>
      </c>
      <c r="V9" s="24">
        <v>5</v>
      </c>
      <c r="W9" s="24">
        <v>5</v>
      </c>
      <c r="X9" s="24">
        <v>5</v>
      </c>
      <c r="Y9" s="24">
        <v>5</v>
      </c>
      <c r="Z9" s="24">
        <v>5</v>
      </c>
      <c r="AA9" s="24">
        <v>5</v>
      </c>
      <c r="AB9" s="24">
        <v>5</v>
      </c>
      <c r="AC9" s="24">
        <v>5</v>
      </c>
      <c r="AD9" s="24">
        <v>5</v>
      </c>
      <c r="AE9" s="24">
        <v>5</v>
      </c>
      <c r="AF9" s="24">
        <v>5</v>
      </c>
      <c r="AG9" s="245">
        <v>5</v>
      </c>
    </row>
    <row r="10" ht="23.25" customHeight="1" spans="1:33">
      <c r="A10" s="134"/>
      <c r="B10" s="164"/>
      <c r="C10" s="23" t="s">
        <v>41</v>
      </c>
      <c r="D10" s="193">
        <f t="shared" ref="D10" si="0">SUM(D6:D9)</f>
        <v>20</v>
      </c>
      <c r="E10" s="193">
        <f t="shared" ref="E10:AG10" si="1">SUM(E6:E9)</f>
        <v>20</v>
      </c>
      <c r="F10" s="193">
        <f t="shared" si="1"/>
        <v>0</v>
      </c>
      <c r="G10" s="193">
        <f t="shared" si="1"/>
        <v>20</v>
      </c>
      <c r="H10" s="193">
        <f t="shared" si="1"/>
        <v>20</v>
      </c>
      <c r="I10" s="193">
        <f t="shared" si="1"/>
        <v>19</v>
      </c>
      <c r="J10" s="193">
        <f t="shared" si="1"/>
        <v>20</v>
      </c>
      <c r="K10" s="193">
        <f t="shared" si="1"/>
        <v>20</v>
      </c>
      <c r="L10" s="193">
        <f t="shared" si="1"/>
        <v>20</v>
      </c>
      <c r="M10" s="193">
        <f t="shared" si="1"/>
        <v>19</v>
      </c>
      <c r="N10" s="193">
        <f t="shared" si="1"/>
        <v>20</v>
      </c>
      <c r="O10" s="193">
        <f t="shared" si="1"/>
        <v>20</v>
      </c>
      <c r="P10" s="193">
        <f t="shared" si="1"/>
        <v>18</v>
      </c>
      <c r="Q10" s="193">
        <f t="shared" si="1"/>
        <v>20</v>
      </c>
      <c r="R10" s="341">
        <f t="shared" si="1"/>
        <v>20</v>
      </c>
      <c r="S10" s="177">
        <f t="shared" si="1"/>
        <v>19</v>
      </c>
      <c r="T10" s="193">
        <f t="shared" si="1"/>
        <v>19</v>
      </c>
      <c r="U10" s="193">
        <f t="shared" si="1"/>
        <v>19</v>
      </c>
      <c r="V10" s="193">
        <f t="shared" si="1"/>
        <v>20</v>
      </c>
      <c r="W10" s="193">
        <f t="shared" si="1"/>
        <v>20</v>
      </c>
      <c r="X10" s="193">
        <f t="shared" si="1"/>
        <v>20</v>
      </c>
      <c r="Y10" s="193">
        <f t="shared" si="1"/>
        <v>20</v>
      </c>
      <c r="Z10" s="193">
        <f t="shared" si="1"/>
        <v>20</v>
      </c>
      <c r="AA10" s="193">
        <f t="shared" si="1"/>
        <v>20</v>
      </c>
      <c r="AB10" s="193">
        <f t="shared" si="1"/>
        <v>20</v>
      </c>
      <c r="AC10" s="193">
        <f t="shared" si="1"/>
        <v>20</v>
      </c>
      <c r="AD10" s="193">
        <f t="shared" si="1"/>
        <v>20</v>
      </c>
      <c r="AE10" s="193">
        <f t="shared" si="1"/>
        <v>20</v>
      </c>
      <c r="AF10" s="193">
        <f t="shared" si="1"/>
        <v>20</v>
      </c>
      <c r="AG10" s="55">
        <f t="shared" si="1"/>
        <v>18</v>
      </c>
    </row>
    <row r="11" ht="17.25" customHeight="1" spans="1:33">
      <c r="A11" s="134"/>
      <c r="B11" s="164"/>
      <c r="C11" s="23" t="s">
        <v>42</v>
      </c>
      <c r="D11" s="24">
        <v>55</v>
      </c>
      <c r="E11" s="24">
        <v>13</v>
      </c>
      <c r="F11" s="24"/>
      <c r="G11" s="24">
        <v>31</v>
      </c>
      <c r="H11" s="24">
        <v>60</v>
      </c>
      <c r="I11" s="24">
        <v>17</v>
      </c>
      <c r="J11" s="24">
        <v>13</v>
      </c>
      <c r="K11" s="24">
        <v>35</v>
      </c>
      <c r="L11" s="24">
        <v>19</v>
      </c>
      <c r="M11" s="24">
        <v>27</v>
      </c>
      <c r="N11" s="24">
        <v>33</v>
      </c>
      <c r="O11" s="24">
        <v>25</v>
      </c>
      <c r="P11" s="24">
        <v>13</v>
      </c>
      <c r="Q11" s="24">
        <v>16</v>
      </c>
      <c r="R11" s="340">
        <v>20</v>
      </c>
      <c r="S11" s="24">
        <v>16</v>
      </c>
      <c r="T11" s="24">
        <v>27</v>
      </c>
      <c r="U11" s="24">
        <v>15</v>
      </c>
      <c r="V11" s="24">
        <v>13</v>
      </c>
      <c r="W11" s="24">
        <v>13</v>
      </c>
      <c r="X11" s="24">
        <v>38</v>
      </c>
      <c r="Y11" s="24">
        <v>36</v>
      </c>
      <c r="Z11" s="24">
        <v>43</v>
      </c>
      <c r="AA11" s="24">
        <v>33</v>
      </c>
      <c r="AB11" s="24">
        <v>37</v>
      </c>
      <c r="AC11" s="24">
        <v>29</v>
      </c>
      <c r="AD11" s="24">
        <v>13</v>
      </c>
      <c r="AE11" s="24">
        <v>13</v>
      </c>
      <c r="AF11" s="24">
        <v>27</v>
      </c>
      <c r="AG11" s="245">
        <v>28</v>
      </c>
    </row>
    <row r="12" ht="21" customHeight="1" spans="1:33">
      <c r="A12" s="134"/>
      <c r="B12" s="164"/>
      <c r="C12" s="23" t="s">
        <v>43</v>
      </c>
      <c r="D12" s="136">
        <f t="shared" ref="D12:AG12" si="2">SUM(D10:D11)</f>
        <v>75</v>
      </c>
      <c r="E12" s="137">
        <f t="shared" si="2"/>
        <v>33</v>
      </c>
      <c r="F12" s="137">
        <f t="shared" si="2"/>
        <v>0</v>
      </c>
      <c r="G12" s="137">
        <f t="shared" si="2"/>
        <v>51</v>
      </c>
      <c r="H12" s="137">
        <f t="shared" si="2"/>
        <v>80</v>
      </c>
      <c r="I12" s="137">
        <f t="shared" si="2"/>
        <v>36</v>
      </c>
      <c r="J12" s="137">
        <f t="shared" si="2"/>
        <v>33</v>
      </c>
      <c r="K12" s="137">
        <f t="shared" si="2"/>
        <v>55</v>
      </c>
      <c r="L12" s="137">
        <f t="shared" si="2"/>
        <v>39</v>
      </c>
      <c r="M12" s="137">
        <f t="shared" si="2"/>
        <v>46</v>
      </c>
      <c r="N12" s="137">
        <f t="shared" si="2"/>
        <v>53</v>
      </c>
      <c r="O12" s="137">
        <f t="shared" si="2"/>
        <v>45</v>
      </c>
      <c r="P12" s="137">
        <f t="shared" si="2"/>
        <v>31</v>
      </c>
      <c r="Q12" s="137">
        <f t="shared" si="2"/>
        <v>36</v>
      </c>
      <c r="R12" s="342">
        <f t="shared" si="2"/>
        <v>40</v>
      </c>
      <c r="S12" s="343">
        <f t="shared" si="2"/>
        <v>35</v>
      </c>
      <c r="T12" s="137">
        <f t="shared" si="2"/>
        <v>46</v>
      </c>
      <c r="U12" s="137">
        <f t="shared" si="2"/>
        <v>34</v>
      </c>
      <c r="V12" s="137">
        <f t="shared" si="2"/>
        <v>33</v>
      </c>
      <c r="W12" s="137">
        <f t="shared" si="2"/>
        <v>33</v>
      </c>
      <c r="X12" s="137">
        <f t="shared" si="2"/>
        <v>58</v>
      </c>
      <c r="Y12" s="137">
        <f t="shared" si="2"/>
        <v>56</v>
      </c>
      <c r="Z12" s="137">
        <f t="shared" si="2"/>
        <v>63</v>
      </c>
      <c r="AA12" s="137">
        <f t="shared" si="2"/>
        <v>53</v>
      </c>
      <c r="AB12" s="137">
        <f t="shared" si="2"/>
        <v>57</v>
      </c>
      <c r="AC12" s="137">
        <f t="shared" si="2"/>
        <v>49</v>
      </c>
      <c r="AD12" s="137">
        <f t="shared" si="2"/>
        <v>33</v>
      </c>
      <c r="AE12" s="137">
        <f t="shared" si="2"/>
        <v>33</v>
      </c>
      <c r="AF12" s="137">
        <f t="shared" si="2"/>
        <v>47</v>
      </c>
      <c r="AG12" s="107">
        <f t="shared" si="2"/>
        <v>46</v>
      </c>
    </row>
    <row r="13" ht="16.5" customHeight="1" spans="1:33">
      <c r="A13" s="134"/>
      <c r="B13" s="165"/>
      <c r="C13" s="40" t="s">
        <v>44</v>
      </c>
      <c r="D13" s="247" t="s">
        <v>45</v>
      </c>
      <c r="E13" s="136" t="s">
        <v>46</v>
      </c>
      <c r="F13" s="137"/>
      <c r="G13" s="137"/>
      <c r="H13" s="137" t="s">
        <v>45</v>
      </c>
      <c r="I13" s="137" t="s">
        <v>46</v>
      </c>
      <c r="J13" s="137" t="s">
        <v>46</v>
      </c>
      <c r="K13" s="137" t="s">
        <v>47</v>
      </c>
      <c r="L13" s="137" t="s">
        <v>46</v>
      </c>
      <c r="M13" s="137" t="s">
        <v>48</v>
      </c>
      <c r="N13" s="137" t="s">
        <v>47</v>
      </c>
      <c r="O13" s="137"/>
      <c r="P13" s="137" t="s">
        <v>46</v>
      </c>
      <c r="Q13" s="137" t="s">
        <v>46</v>
      </c>
      <c r="R13" s="342" t="s">
        <v>48</v>
      </c>
      <c r="S13" s="343" t="s">
        <v>46</v>
      </c>
      <c r="T13" s="137" t="s">
        <v>48</v>
      </c>
      <c r="U13" s="137" t="s">
        <v>46</v>
      </c>
      <c r="V13" s="137" t="s">
        <v>46</v>
      </c>
      <c r="W13" s="137" t="s">
        <v>46</v>
      </c>
      <c r="X13" s="152" t="s">
        <v>47</v>
      </c>
      <c r="Y13" s="137" t="s">
        <v>47</v>
      </c>
      <c r="Z13" s="137" t="s">
        <v>49</v>
      </c>
      <c r="AA13" s="137" t="s">
        <v>47</v>
      </c>
      <c r="AB13" s="137" t="s">
        <v>47</v>
      </c>
      <c r="AC13" s="137" t="s">
        <v>48</v>
      </c>
      <c r="AD13" s="137" t="s">
        <v>46</v>
      </c>
      <c r="AE13" s="137" t="s">
        <v>46</v>
      </c>
      <c r="AF13" s="137" t="s">
        <v>48</v>
      </c>
      <c r="AG13" s="107" t="s">
        <v>48</v>
      </c>
    </row>
    <row r="14" ht="16.5" customHeight="1" spans="1:33">
      <c r="A14" s="134"/>
      <c r="B14" s="163" t="s">
        <v>50</v>
      </c>
      <c r="C14" s="49" t="s">
        <v>37</v>
      </c>
      <c r="D14" s="77">
        <v>5</v>
      </c>
      <c r="E14" s="25">
        <v>5</v>
      </c>
      <c r="F14" s="26"/>
      <c r="G14" s="26">
        <v>5</v>
      </c>
      <c r="H14" s="26">
        <v>5</v>
      </c>
      <c r="I14" s="26">
        <v>5</v>
      </c>
      <c r="J14" s="26">
        <v>5</v>
      </c>
      <c r="K14" s="26">
        <v>5</v>
      </c>
      <c r="L14" s="26">
        <v>5</v>
      </c>
      <c r="M14" s="26">
        <v>5</v>
      </c>
      <c r="N14" s="26">
        <v>5</v>
      </c>
      <c r="O14" s="26">
        <v>5</v>
      </c>
      <c r="P14" s="26">
        <v>5</v>
      </c>
      <c r="Q14" s="26">
        <v>5</v>
      </c>
      <c r="R14" s="338">
        <v>5</v>
      </c>
      <c r="S14" s="172">
        <v>4</v>
      </c>
      <c r="T14" s="26">
        <v>5</v>
      </c>
      <c r="U14" s="26">
        <v>4</v>
      </c>
      <c r="V14" s="26">
        <v>5</v>
      </c>
      <c r="W14" s="26">
        <v>5</v>
      </c>
      <c r="X14" s="66">
        <v>5</v>
      </c>
      <c r="Y14" s="26">
        <v>5</v>
      </c>
      <c r="Z14" s="26">
        <v>5</v>
      </c>
      <c r="AA14" s="26">
        <v>5</v>
      </c>
      <c r="AB14" s="26">
        <v>5</v>
      </c>
      <c r="AC14" s="26">
        <v>5</v>
      </c>
      <c r="AD14" s="26">
        <v>4</v>
      </c>
      <c r="AE14" s="26">
        <v>5</v>
      </c>
      <c r="AF14" s="26">
        <v>5</v>
      </c>
      <c r="AG14" s="77">
        <v>5</v>
      </c>
    </row>
    <row r="15" ht="16.5" customHeight="1" spans="1:33">
      <c r="A15" s="134"/>
      <c r="B15" s="164"/>
      <c r="C15" s="109" t="s">
        <v>38</v>
      </c>
      <c r="D15" s="110">
        <v>5</v>
      </c>
      <c r="E15" s="30">
        <v>5</v>
      </c>
      <c r="F15" s="31"/>
      <c r="G15" s="31">
        <v>5</v>
      </c>
      <c r="H15" s="31">
        <v>5</v>
      </c>
      <c r="I15" s="31">
        <v>5</v>
      </c>
      <c r="J15" s="31">
        <v>5</v>
      </c>
      <c r="K15" s="31">
        <v>5</v>
      </c>
      <c r="L15" s="31">
        <v>5</v>
      </c>
      <c r="M15" s="31">
        <v>5</v>
      </c>
      <c r="N15" s="31">
        <v>5</v>
      </c>
      <c r="O15" s="31">
        <v>5</v>
      </c>
      <c r="P15" s="31">
        <v>5</v>
      </c>
      <c r="Q15" s="31">
        <v>5</v>
      </c>
      <c r="R15" s="339">
        <v>5</v>
      </c>
      <c r="S15" s="24">
        <v>5</v>
      </c>
      <c r="T15" s="31">
        <v>5</v>
      </c>
      <c r="U15" s="31">
        <v>5</v>
      </c>
      <c r="V15" s="31">
        <v>4</v>
      </c>
      <c r="W15" s="31">
        <v>5</v>
      </c>
      <c r="X15" s="154">
        <v>5</v>
      </c>
      <c r="Y15" s="31">
        <v>5</v>
      </c>
      <c r="Z15" s="31">
        <v>4</v>
      </c>
      <c r="AA15" s="31">
        <v>5</v>
      </c>
      <c r="AB15" s="31">
        <v>5</v>
      </c>
      <c r="AC15" s="31">
        <v>5</v>
      </c>
      <c r="AD15" s="31">
        <v>4</v>
      </c>
      <c r="AE15" s="31">
        <v>5</v>
      </c>
      <c r="AF15" s="31">
        <v>5</v>
      </c>
      <c r="AG15" s="110">
        <v>4</v>
      </c>
    </row>
    <row r="16" ht="18.75" customHeight="1" spans="1:33">
      <c r="A16" s="134"/>
      <c r="B16" s="164"/>
      <c r="C16" s="322" t="s">
        <v>39</v>
      </c>
      <c r="D16" s="110">
        <v>5</v>
      </c>
      <c r="E16" s="30">
        <v>5</v>
      </c>
      <c r="F16" s="31"/>
      <c r="G16" s="31">
        <v>5</v>
      </c>
      <c r="H16" s="31">
        <v>5</v>
      </c>
      <c r="I16" s="31">
        <v>5</v>
      </c>
      <c r="J16" s="31">
        <v>5</v>
      </c>
      <c r="K16" s="31">
        <v>5</v>
      </c>
      <c r="L16" s="31">
        <v>5</v>
      </c>
      <c r="M16" s="31">
        <v>5</v>
      </c>
      <c r="N16" s="31">
        <v>5</v>
      </c>
      <c r="O16" s="31">
        <v>4</v>
      </c>
      <c r="P16" s="31">
        <v>5</v>
      </c>
      <c r="Q16" s="31">
        <v>5</v>
      </c>
      <c r="R16" s="339">
        <v>5</v>
      </c>
      <c r="S16" s="24">
        <v>5</v>
      </c>
      <c r="T16" s="31">
        <v>3</v>
      </c>
      <c r="U16" s="31">
        <v>5</v>
      </c>
      <c r="V16" s="31">
        <v>4</v>
      </c>
      <c r="W16" s="31">
        <v>5</v>
      </c>
      <c r="X16" s="154">
        <v>5</v>
      </c>
      <c r="Y16" s="31">
        <v>5</v>
      </c>
      <c r="Z16" s="31">
        <v>5</v>
      </c>
      <c r="AA16" s="31">
        <v>5</v>
      </c>
      <c r="AB16" s="31">
        <v>5</v>
      </c>
      <c r="AC16" s="31">
        <v>4</v>
      </c>
      <c r="AD16" s="31">
        <v>5</v>
      </c>
      <c r="AE16" s="31">
        <v>5</v>
      </c>
      <c r="AF16" s="31">
        <v>5</v>
      </c>
      <c r="AG16" s="110">
        <v>3</v>
      </c>
    </row>
    <row r="17" ht="15.75" spans="1:33">
      <c r="A17" s="134"/>
      <c r="B17" s="164"/>
      <c r="C17" s="23" t="s">
        <v>40</v>
      </c>
      <c r="D17" s="24">
        <v>5</v>
      </c>
      <c r="E17" s="24">
        <v>5</v>
      </c>
      <c r="F17" s="24"/>
      <c r="G17" s="24">
        <v>5</v>
      </c>
      <c r="H17" s="24">
        <v>5</v>
      </c>
      <c r="I17" s="24">
        <v>5</v>
      </c>
      <c r="J17" s="24">
        <v>5</v>
      </c>
      <c r="K17" s="24">
        <v>5</v>
      </c>
      <c r="L17" s="24">
        <v>5</v>
      </c>
      <c r="M17" s="24">
        <v>4</v>
      </c>
      <c r="N17" s="24">
        <v>5</v>
      </c>
      <c r="O17" s="24">
        <v>4</v>
      </c>
      <c r="P17" s="24">
        <v>5</v>
      </c>
      <c r="Q17" s="24">
        <v>5</v>
      </c>
      <c r="R17" s="340">
        <v>5</v>
      </c>
      <c r="S17" s="24">
        <v>5</v>
      </c>
      <c r="T17" s="24">
        <v>4</v>
      </c>
      <c r="U17" s="24">
        <v>5</v>
      </c>
      <c r="V17" s="24">
        <v>5</v>
      </c>
      <c r="W17" s="24">
        <v>5</v>
      </c>
      <c r="X17" s="24">
        <v>5</v>
      </c>
      <c r="Y17" s="24">
        <v>5</v>
      </c>
      <c r="Z17" s="24">
        <v>5</v>
      </c>
      <c r="AA17" s="24">
        <v>5</v>
      </c>
      <c r="AB17" s="24">
        <v>5</v>
      </c>
      <c r="AC17" s="24">
        <v>5</v>
      </c>
      <c r="AD17" s="24">
        <v>5</v>
      </c>
      <c r="AE17" s="24">
        <v>5</v>
      </c>
      <c r="AF17" s="24">
        <v>5</v>
      </c>
      <c r="AG17" s="245">
        <v>5</v>
      </c>
    </row>
    <row r="18" ht="15.75" spans="1:33">
      <c r="A18" s="134"/>
      <c r="B18" s="164"/>
      <c r="C18" s="23" t="s">
        <v>41</v>
      </c>
      <c r="D18" s="193">
        <f t="shared" ref="D18:AG18" si="3">SUM(D14:D17)</f>
        <v>20</v>
      </c>
      <c r="E18" s="193">
        <f t="shared" si="3"/>
        <v>20</v>
      </c>
      <c r="F18" s="193">
        <f t="shared" si="3"/>
        <v>0</v>
      </c>
      <c r="G18" s="193">
        <f t="shared" si="3"/>
        <v>20</v>
      </c>
      <c r="H18" s="193">
        <f t="shared" si="3"/>
        <v>20</v>
      </c>
      <c r="I18" s="193">
        <f t="shared" si="3"/>
        <v>20</v>
      </c>
      <c r="J18" s="193">
        <f t="shared" si="3"/>
        <v>20</v>
      </c>
      <c r="K18" s="193">
        <f t="shared" si="3"/>
        <v>20</v>
      </c>
      <c r="L18" s="193">
        <f t="shared" si="3"/>
        <v>20</v>
      </c>
      <c r="M18" s="193">
        <f t="shared" si="3"/>
        <v>19</v>
      </c>
      <c r="N18" s="193">
        <f t="shared" si="3"/>
        <v>20</v>
      </c>
      <c r="O18" s="193">
        <f t="shared" si="3"/>
        <v>18</v>
      </c>
      <c r="P18" s="193">
        <f t="shared" si="3"/>
        <v>20</v>
      </c>
      <c r="Q18" s="193">
        <f t="shared" si="3"/>
        <v>20</v>
      </c>
      <c r="R18" s="341">
        <f t="shared" si="3"/>
        <v>20</v>
      </c>
      <c r="S18" s="177">
        <f t="shared" si="3"/>
        <v>19</v>
      </c>
      <c r="T18" s="193">
        <f t="shared" si="3"/>
        <v>17</v>
      </c>
      <c r="U18" s="193">
        <f t="shared" si="3"/>
        <v>19</v>
      </c>
      <c r="V18" s="193">
        <f t="shared" si="3"/>
        <v>18</v>
      </c>
      <c r="W18" s="193">
        <f t="shared" si="3"/>
        <v>20</v>
      </c>
      <c r="X18" s="193">
        <f t="shared" si="3"/>
        <v>20</v>
      </c>
      <c r="Y18" s="193">
        <f t="shared" si="3"/>
        <v>20</v>
      </c>
      <c r="Z18" s="193">
        <f t="shared" si="3"/>
        <v>19</v>
      </c>
      <c r="AA18" s="193">
        <f t="shared" si="3"/>
        <v>20</v>
      </c>
      <c r="AB18" s="193">
        <f t="shared" si="3"/>
        <v>20</v>
      </c>
      <c r="AC18" s="193">
        <f t="shared" si="3"/>
        <v>19</v>
      </c>
      <c r="AD18" s="193">
        <f t="shared" si="3"/>
        <v>18</v>
      </c>
      <c r="AE18" s="193">
        <f t="shared" si="3"/>
        <v>20</v>
      </c>
      <c r="AF18" s="193">
        <f t="shared" si="3"/>
        <v>20</v>
      </c>
      <c r="AG18" s="55">
        <f t="shared" si="3"/>
        <v>17</v>
      </c>
    </row>
    <row r="19" spans="1:33">
      <c r="A19" s="134"/>
      <c r="B19" s="167"/>
      <c r="C19" s="23" t="s">
        <v>42</v>
      </c>
      <c r="D19" s="24">
        <v>33</v>
      </c>
      <c r="E19" s="24">
        <v>13</v>
      </c>
      <c r="F19" s="24"/>
      <c r="G19" s="24">
        <v>36</v>
      </c>
      <c r="H19" s="24">
        <v>59</v>
      </c>
      <c r="I19" s="24">
        <v>21</v>
      </c>
      <c r="J19" s="24">
        <v>13</v>
      </c>
      <c r="K19" s="24">
        <v>53</v>
      </c>
      <c r="L19" s="24">
        <v>21</v>
      </c>
      <c r="M19" s="24">
        <v>36</v>
      </c>
      <c r="N19" s="24">
        <v>54</v>
      </c>
      <c r="O19" s="24">
        <v>19</v>
      </c>
      <c r="P19" s="24">
        <v>13</v>
      </c>
      <c r="Q19" s="24">
        <v>18</v>
      </c>
      <c r="R19" s="340">
        <v>22</v>
      </c>
      <c r="S19" s="24">
        <v>17</v>
      </c>
      <c r="T19" s="24">
        <v>16</v>
      </c>
      <c r="U19" s="24">
        <v>16</v>
      </c>
      <c r="V19" s="24">
        <v>32</v>
      </c>
      <c r="W19" s="24">
        <v>30</v>
      </c>
      <c r="X19" s="24">
        <v>54</v>
      </c>
      <c r="Y19" s="24">
        <v>35</v>
      </c>
      <c r="Z19" s="24">
        <v>35</v>
      </c>
      <c r="AA19" s="24">
        <v>44</v>
      </c>
      <c r="AB19" s="24">
        <v>48</v>
      </c>
      <c r="AC19" s="24">
        <v>38</v>
      </c>
      <c r="AD19" s="24">
        <v>18</v>
      </c>
      <c r="AE19" s="24">
        <v>13</v>
      </c>
      <c r="AF19" s="24">
        <v>22</v>
      </c>
      <c r="AG19" s="245">
        <v>20</v>
      </c>
    </row>
    <row r="20" ht="15.75" spans="1:33">
      <c r="A20" s="134"/>
      <c r="B20" s="167"/>
      <c r="C20" s="23" t="s">
        <v>43</v>
      </c>
      <c r="D20" s="136">
        <f t="shared" ref="D20:AG20" si="4">SUM(D18:D19)</f>
        <v>53</v>
      </c>
      <c r="E20" s="137">
        <f t="shared" si="4"/>
        <v>33</v>
      </c>
      <c r="F20" s="137">
        <f t="shared" si="4"/>
        <v>0</v>
      </c>
      <c r="G20" s="137">
        <f t="shared" si="4"/>
        <v>56</v>
      </c>
      <c r="H20" s="137">
        <f t="shared" si="4"/>
        <v>79</v>
      </c>
      <c r="I20" s="137">
        <f t="shared" si="4"/>
        <v>41</v>
      </c>
      <c r="J20" s="137">
        <f t="shared" si="4"/>
        <v>33</v>
      </c>
      <c r="K20" s="137">
        <f t="shared" si="4"/>
        <v>73</v>
      </c>
      <c r="L20" s="137">
        <f t="shared" si="4"/>
        <v>41</v>
      </c>
      <c r="M20" s="137">
        <f t="shared" si="4"/>
        <v>55</v>
      </c>
      <c r="N20" s="137">
        <f t="shared" si="4"/>
        <v>74</v>
      </c>
      <c r="O20" s="137">
        <f t="shared" si="4"/>
        <v>37</v>
      </c>
      <c r="P20" s="137">
        <f t="shared" si="4"/>
        <v>33</v>
      </c>
      <c r="Q20" s="137">
        <f t="shared" si="4"/>
        <v>38</v>
      </c>
      <c r="R20" s="342">
        <f t="shared" si="4"/>
        <v>42</v>
      </c>
      <c r="S20" s="343">
        <f t="shared" si="4"/>
        <v>36</v>
      </c>
      <c r="T20" s="137">
        <f t="shared" si="4"/>
        <v>33</v>
      </c>
      <c r="U20" s="137">
        <f t="shared" si="4"/>
        <v>35</v>
      </c>
      <c r="V20" s="137">
        <f t="shared" si="4"/>
        <v>50</v>
      </c>
      <c r="W20" s="137">
        <f t="shared" si="4"/>
        <v>50</v>
      </c>
      <c r="X20" s="137">
        <f t="shared" si="4"/>
        <v>74</v>
      </c>
      <c r="Y20" s="137">
        <f t="shared" si="4"/>
        <v>55</v>
      </c>
      <c r="Z20" s="137">
        <f t="shared" si="4"/>
        <v>54</v>
      </c>
      <c r="AA20" s="137">
        <f t="shared" si="4"/>
        <v>64</v>
      </c>
      <c r="AB20" s="137">
        <f t="shared" si="4"/>
        <v>68</v>
      </c>
      <c r="AC20" s="137">
        <f t="shared" si="4"/>
        <v>57</v>
      </c>
      <c r="AD20" s="137">
        <f t="shared" si="4"/>
        <v>36</v>
      </c>
      <c r="AE20" s="137">
        <f t="shared" si="4"/>
        <v>33</v>
      </c>
      <c r="AF20" s="137">
        <f t="shared" si="4"/>
        <v>42</v>
      </c>
      <c r="AG20" s="107">
        <f t="shared" si="4"/>
        <v>37</v>
      </c>
    </row>
    <row r="21" ht="15.75" spans="1:33">
      <c r="A21" s="134"/>
      <c r="B21" s="165"/>
      <c r="C21" s="40" t="s">
        <v>44</v>
      </c>
      <c r="D21" s="247" t="s">
        <v>47</v>
      </c>
      <c r="E21" s="136" t="s">
        <v>46</v>
      </c>
      <c r="F21" s="137"/>
      <c r="G21" s="137" t="s">
        <v>47</v>
      </c>
      <c r="H21" s="137" t="s">
        <v>45</v>
      </c>
      <c r="I21" s="137" t="s">
        <v>48</v>
      </c>
      <c r="J21" s="137" t="s">
        <v>46</v>
      </c>
      <c r="K21" s="137" t="s">
        <v>45</v>
      </c>
      <c r="L21" s="137" t="s">
        <v>48</v>
      </c>
      <c r="M21" s="137" t="s">
        <v>47</v>
      </c>
      <c r="N21" s="137" t="s">
        <v>45</v>
      </c>
      <c r="O21" s="137" t="s">
        <v>46</v>
      </c>
      <c r="P21" s="137" t="s">
        <v>46</v>
      </c>
      <c r="Q21" s="137" t="s">
        <v>46</v>
      </c>
      <c r="R21" s="342" t="s">
        <v>48</v>
      </c>
      <c r="S21" s="343" t="s">
        <v>46</v>
      </c>
      <c r="T21" s="137" t="s">
        <v>46</v>
      </c>
      <c r="U21" s="137" t="s">
        <v>46</v>
      </c>
      <c r="V21" s="137" t="s">
        <v>48</v>
      </c>
      <c r="W21" s="137" t="s">
        <v>48</v>
      </c>
      <c r="X21" s="152" t="s">
        <v>45</v>
      </c>
      <c r="Y21" s="137" t="s">
        <v>47</v>
      </c>
      <c r="Z21" s="137" t="s">
        <v>47</v>
      </c>
      <c r="AA21" s="137" t="s">
        <v>49</v>
      </c>
      <c r="AB21" s="137" t="s">
        <v>49</v>
      </c>
      <c r="AC21" s="137" t="s">
        <v>47</v>
      </c>
      <c r="AD21" s="137" t="s">
        <v>46</v>
      </c>
      <c r="AE21" s="137" t="s">
        <v>46</v>
      </c>
      <c r="AF21" s="137" t="s">
        <v>48</v>
      </c>
      <c r="AG21" s="107" t="s">
        <v>46</v>
      </c>
    </row>
    <row r="22" spans="1:33">
      <c r="A22" s="134"/>
      <c r="B22" s="163" t="s">
        <v>51</v>
      </c>
      <c r="C22" s="49" t="s">
        <v>37</v>
      </c>
      <c r="D22" s="77">
        <v>5</v>
      </c>
      <c r="E22" s="25">
        <v>5</v>
      </c>
      <c r="F22" s="26"/>
      <c r="G22" s="26">
        <v>5</v>
      </c>
      <c r="H22" s="26">
        <v>5</v>
      </c>
      <c r="I22" s="26">
        <v>5</v>
      </c>
      <c r="J22" s="26">
        <v>5</v>
      </c>
      <c r="K22" s="26">
        <v>5</v>
      </c>
      <c r="L22" s="26">
        <v>5</v>
      </c>
      <c r="M22" s="26">
        <v>4</v>
      </c>
      <c r="N22" s="26">
        <v>5</v>
      </c>
      <c r="O22" s="26">
        <v>5</v>
      </c>
      <c r="P22" s="26">
        <v>5</v>
      </c>
      <c r="Q22" s="26">
        <v>5</v>
      </c>
      <c r="R22" s="338">
        <v>5</v>
      </c>
      <c r="S22" s="172">
        <v>4</v>
      </c>
      <c r="T22" s="26">
        <v>5</v>
      </c>
      <c r="U22" s="26">
        <v>4</v>
      </c>
      <c r="V22" s="26">
        <v>5</v>
      </c>
      <c r="W22" s="26">
        <v>5</v>
      </c>
      <c r="X22" s="66">
        <v>5</v>
      </c>
      <c r="Y22" s="26">
        <v>5</v>
      </c>
      <c r="Z22" s="26">
        <v>5</v>
      </c>
      <c r="AA22" s="26">
        <v>5</v>
      </c>
      <c r="AB22" s="26">
        <v>5</v>
      </c>
      <c r="AC22" s="26">
        <v>5</v>
      </c>
      <c r="AD22" s="26">
        <v>5</v>
      </c>
      <c r="AE22" s="26">
        <v>5</v>
      </c>
      <c r="AF22" s="26">
        <v>5</v>
      </c>
      <c r="AG22" s="77">
        <v>5</v>
      </c>
    </row>
    <row r="23" spans="1:33">
      <c r="A23" s="134"/>
      <c r="B23" s="164"/>
      <c r="C23" s="109" t="s">
        <v>38</v>
      </c>
      <c r="D23" s="110">
        <v>4</v>
      </c>
      <c r="E23" s="30">
        <v>5</v>
      </c>
      <c r="F23" s="31"/>
      <c r="G23" s="31">
        <v>4</v>
      </c>
      <c r="H23" s="31">
        <v>5</v>
      </c>
      <c r="I23" s="31">
        <v>5</v>
      </c>
      <c r="J23" s="31">
        <v>5</v>
      </c>
      <c r="K23" s="31">
        <v>4</v>
      </c>
      <c r="L23" s="31">
        <v>5</v>
      </c>
      <c r="M23" s="31">
        <v>5</v>
      </c>
      <c r="N23" s="31">
        <v>5</v>
      </c>
      <c r="O23" s="31">
        <v>5</v>
      </c>
      <c r="P23" s="31">
        <v>5</v>
      </c>
      <c r="Q23" s="31">
        <v>5</v>
      </c>
      <c r="R23" s="339">
        <v>5</v>
      </c>
      <c r="S23" s="24">
        <v>5</v>
      </c>
      <c r="T23" s="31">
        <v>4</v>
      </c>
      <c r="U23" s="31">
        <v>5</v>
      </c>
      <c r="V23" s="31">
        <v>5</v>
      </c>
      <c r="W23" s="31">
        <v>5</v>
      </c>
      <c r="X23" s="154">
        <v>5</v>
      </c>
      <c r="Y23" s="31">
        <v>5</v>
      </c>
      <c r="Z23" s="31">
        <v>5</v>
      </c>
      <c r="AA23" s="31">
        <v>5</v>
      </c>
      <c r="AB23" s="31">
        <v>5</v>
      </c>
      <c r="AC23" s="31">
        <v>5</v>
      </c>
      <c r="AD23" s="31">
        <v>5</v>
      </c>
      <c r="AE23" s="31">
        <v>5</v>
      </c>
      <c r="AF23" s="31">
        <v>5</v>
      </c>
      <c r="AG23" s="110">
        <v>4</v>
      </c>
    </row>
    <row r="24" ht="18.75" customHeight="1" spans="1:33">
      <c r="A24" s="134"/>
      <c r="B24" s="164"/>
      <c r="C24" s="322" t="s">
        <v>39</v>
      </c>
      <c r="D24" s="110">
        <v>5</v>
      </c>
      <c r="E24" s="30">
        <v>5</v>
      </c>
      <c r="F24" s="31"/>
      <c r="G24" s="31">
        <v>4</v>
      </c>
      <c r="H24" s="31">
        <v>5</v>
      </c>
      <c r="I24" s="31">
        <v>5</v>
      </c>
      <c r="J24" s="31">
        <v>5</v>
      </c>
      <c r="K24" s="31">
        <v>5</v>
      </c>
      <c r="L24" s="31">
        <v>5</v>
      </c>
      <c r="M24" s="31">
        <v>4</v>
      </c>
      <c r="N24" s="31">
        <v>4</v>
      </c>
      <c r="O24" s="31">
        <v>5</v>
      </c>
      <c r="P24" s="31">
        <v>5</v>
      </c>
      <c r="Q24" s="31">
        <v>5</v>
      </c>
      <c r="R24" s="339">
        <v>5</v>
      </c>
      <c r="S24" s="24">
        <v>5</v>
      </c>
      <c r="T24" s="31">
        <v>4</v>
      </c>
      <c r="U24" s="31">
        <v>5</v>
      </c>
      <c r="V24" s="31">
        <v>5</v>
      </c>
      <c r="W24" s="31">
        <v>5</v>
      </c>
      <c r="X24" s="154">
        <v>5</v>
      </c>
      <c r="Y24" s="31">
        <v>4</v>
      </c>
      <c r="Z24" s="31">
        <v>5</v>
      </c>
      <c r="AA24" s="31">
        <v>5</v>
      </c>
      <c r="AB24" s="31">
        <v>5</v>
      </c>
      <c r="AC24" s="31">
        <v>5</v>
      </c>
      <c r="AD24" s="31">
        <v>5</v>
      </c>
      <c r="AE24" s="31">
        <v>5</v>
      </c>
      <c r="AF24" s="31">
        <v>5</v>
      </c>
      <c r="AG24" s="110">
        <v>4</v>
      </c>
    </row>
    <row r="25" ht="15.75" spans="1:33">
      <c r="A25" s="134"/>
      <c r="B25" s="164"/>
      <c r="C25" s="23" t="s">
        <v>40</v>
      </c>
      <c r="D25" s="78">
        <v>4</v>
      </c>
      <c r="E25" s="34">
        <v>5</v>
      </c>
      <c r="F25" s="35"/>
      <c r="G25" s="35">
        <v>5</v>
      </c>
      <c r="H25" s="35">
        <v>5</v>
      </c>
      <c r="I25" s="35">
        <v>5</v>
      </c>
      <c r="J25" s="35">
        <v>5</v>
      </c>
      <c r="K25" s="35">
        <v>4</v>
      </c>
      <c r="L25" s="35">
        <v>5</v>
      </c>
      <c r="M25" s="35">
        <v>5</v>
      </c>
      <c r="N25" s="35">
        <v>4</v>
      </c>
      <c r="O25" s="35">
        <v>5</v>
      </c>
      <c r="P25" s="35">
        <v>5</v>
      </c>
      <c r="Q25" s="35">
        <v>5</v>
      </c>
      <c r="R25" s="344">
        <v>5</v>
      </c>
      <c r="S25" s="255">
        <v>5</v>
      </c>
      <c r="T25" s="35">
        <v>5</v>
      </c>
      <c r="U25" s="35">
        <v>5</v>
      </c>
      <c r="V25" s="35">
        <v>5</v>
      </c>
      <c r="W25" s="35">
        <v>5</v>
      </c>
      <c r="X25" s="67">
        <v>5</v>
      </c>
      <c r="Y25" s="35">
        <v>4</v>
      </c>
      <c r="Z25" s="35">
        <v>5</v>
      </c>
      <c r="AA25" s="35">
        <v>5</v>
      </c>
      <c r="AB25" s="35">
        <v>5</v>
      </c>
      <c r="AC25" s="35">
        <v>5</v>
      </c>
      <c r="AD25" s="35">
        <v>5</v>
      </c>
      <c r="AE25" s="35">
        <v>5</v>
      </c>
      <c r="AF25" s="35">
        <v>5</v>
      </c>
      <c r="AG25" s="78">
        <v>5</v>
      </c>
    </row>
    <row r="26" ht="15.75" spans="1:33">
      <c r="A26" s="134"/>
      <c r="B26" s="164"/>
      <c r="C26" s="23" t="s">
        <v>41</v>
      </c>
      <c r="D26" s="193">
        <f t="shared" ref="D26:Y28" si="5">SUM(D22:D25)</f>
        <v>18</v>
      </c>
      <c r="E26" s="323">
        <v>17</v>
      </c>
      <c r="F26" s="193">
        <f t="shared" si="5"/>
        <v>0</v>
      </c>
      <c r="G26" s="193">
        <f t="shared" si="5"/>
        <v>18</v>
      </c>
      <c r="H26" s="193">
        <f t="shared" si="5"/>
        <v>20</v>
      </c>
      <c r="I26" s="193">
        <f t="shared" si="5"/>
        <v>20</v>
      </c>
      <c r="J26" s="193">
        <f t="shared" si="5"/>
        <v>20</v>
      </c>
      <c r="K26" s="193">
        <f t="shared" si="5"/>
        <v>18</v>
      </c>
      <c r="L26" s="193">
        <f t="shared" si="5"/>
        <v>20</v>
      </c>
      <c r="M26" s="193">
        <f t="shared" si="5"/>
        <v>18</v>
      </c>
      <c r="N26" s="193">
        <f t="shared" si="5"/>
        <v>18</v>
      </c>
      <c r="O26" s="193">
        <f t="shared" si="5"/>
        <v>20</v>
      </c>
      <c r="P26" s="193">
        <f t="shared" si="5"/>
        <v>20</v>
      </c>
      <c r="Q26" s="193">
        <f t="shared" si="5"/>
        <v>20</v>
      </c>
      <c r="R26" s="341">
        <f t="shared" si="5"/>
        <v>20</v>
      </c>
      <c r="S26" s="177">
        <f t="shared" si="5"/>
        <v>19</v>
      </c>
      <c r="T26" s="193">
        <f t="shared" si="5"/>
        <v>18</v>
      </c>
      <c r="U26" s="193">
        <f t="shared" si="5"/>
        <v>19</v>
      </c>
      <c r="V26" s="193">
        <f t="shared" si="5"/>
        <v>20</v>
      </c>
      <c r="W26" s="193">
        <f t="shared" si="5"/>
        <v>20</v>
      </c>
      <c r="X26" s="193">
        <f t="shared" si="5"/>
        <v>20</v>
      </c>
      <c r="Y26" s="193">
        <f t="shared" si="5"/>
        <v>18</v>
      </c>
      <c r="Z26" s="193">
        <f>SUM(Z22:Z25)</f>
        <v>20</v>
      </c>
      <c r="AA26" s="193">
        <f t="shared" ref="AA26:AG26" si="6">SUM(AA22:AA25)</f>
        <v>20</v>
      </c>
      <c r="AB26" s="193">
        <f t="shared" si="6"/>
        <v>20</v>
      </c>
      <c r="AC26" s="193">
        <f t="shared" si="6"/>
        <v>20</v>
      </c>
      <c r="AD26" s="193">
        <f t="shared" si="6"/>
        <v>20</v>
      </c>
      <c r="AE26" s="193">
        <f t="shared" si="6"/>
        <v>20</v>
      </c>
      <c r="AF26" s="193">
        <f t="shared" si="6"/>
        <v>20</v>
      </c>
      <c r="AG26" s="55">
        <f t="shared" si="6"/>
        <v>18</v>
      </c>
    </row>
    <row r="27" ht="15.75" spans="1:33">
      <c r="A27" s="134"/>
      <c r="B27" s="167"/>
      <c r="C27" s="23" t="s">
        <v>42</v>
      </c>
      <c r="D27" s="107">
        <v>28</v>
      </c>
      <c r="E27" s="136" t="s">
        <v>46</v>
      </c>
      <c r="F27" s="137"/>
      <c r="G27" s="137">
        <v>24</v>
      </c>
      <c r="H27" s="137">
        <v>55</v>
      </c>
      <c r="I27" s="137">
        <v>23</v>
      </c>
      <c r="J27" s="137">
        <v>13</v>
      </c>
      <c r="K27" s="137">
        <v>27</v>
      </c>
      <c r="L27" s="137">
        <v>20</v>
      </c>
      <c r="M27" s="137">
        <v>29</v>
      </c>
      <c r="N27" s="137">
        <v>28</v>
      </c>
      <c r="O27" s="137">
        <v>13</v>
      </c>
      <c r="P27" s="137">
        <v>13</v>
      </c>
      <c r="Q27" s="137">
        <v>17</v>
      </c>
      <c r="R27" s="342">
        <v>23</v>
      </c>
      <c r="S27" s="343">
        <v>17</v>
      </c>
      <c r="T27" s="137">
        <v>21</v>
      </c>
      <c r="U27" s="137">
        <v>15</v>
      </c>
      <c r="V27" s="137">
        <v>13</v>
      </c>
      <c r="W27" s="137">
        <v>13</v>
      </c>
      <c r="X27" s="152">
        <v>44</v>
      </c>
      <c r="Y27" s="137">
        <v>44</v>
      </c>
      <c r="Z27" s="137">
        <v>33</v>
      </c>
      <c r="AA27" s="137">
        <v>43</v>
      </c>
      <c r="AB27" s="137">
        <v>38</v>
      </c>
      <c r="AC27" s="137">
        <v>45</v>
      </c>
      <c r="AD27" s="137">
        <v>13</v>
      </c>
      <c r="AE27" s="137">
        <v>13</v>
      </c>
      <c r="AF27" s="137">
        <v>13</v>
      </c>
      <c r="AG27" s="107">
        <v>25</v>
      </c>
    </row>
    <row r="28" ht="15.75" spans="1:33">
      <c r="A28" s="134"/>
      <c r="B28" s="167"/>
      <c r="C28" s="23" t="s">
        <v>43</v>
      </c>
      <c r="D28" s="323">
        <f t="shared" si="5"/>
        <v>55</v>
      </c>
      <c r="E28" s="137">
        <f t="shared" ref="E28:N28" si="7">SUM(E26:E27)</f>
        <v>17</v>
      </c>
      <c r="F28" s="137">
        <f t="shared" si="7"/>
        <v>0</v>
      </c>
      <c r="G28" s="137">
        <f t="shared" si="7"/>
        <v>42</v>
      </c>
      <c r="H28" s="137">
        <f t="shared" si="7"/>
        <v>75</v>
      </c>
      <c r="I28" s="137">
        <f t="shared" si="7"/>
        <v>43</v>
      </c>
      <c r="J28" s="137">
        <f t="shared" si="7"/>
        <v>33</v>
      </c>
      <c r="K28" s="137">
        <f t="shared" si="7"/>
        <v>45</v>
      </c>
      <c r="L28" s="137">
        <f t="shared" si="7"/>
        <v>40</v>
      </c>
      <c r="M28" s="137">
        <f t="shared" si="7"/>
        <v>47</v>
      </c>
      <c r="N28" s="137">
        <f t="shared" si="7"/>
        <v>46</v>
      </c>
      <c r="O28" s="137">
        <f t="shared" ref="O28:AG28" si="8">SUM(O26:O27)</f>
        <v>33</v>
      </c>
      <c r="P28" s="137">
        <f t="shared" si="8"/>
        <v>33</v>
      </c>
      <c r="Q28" s="137">
        <f t="shared" si="8"/>
        <v>37</v>
      </c>
      <c r="R28" s="342">
        <f t="shared" si="8"/>
        <v>43</v>
      </c>
      <c r="S28" s="343">
        <f t="shared" si="8"/>
        <v>36</v>
      </c>
      <c r="T28" s="137">
        <f t="shared" si="8"/>
        <v>39</v>
      </c>
      <c r="U28" s="137">
        <f t="shared" si="8"/>
        <v>34</v>
      </c>
      <c r="V28" s="137">
        <f t="shared" si="8"/>
        <v>33</v>
      </c>
      <c r="W28" s="137">
        <f t="shared" si="8"/>
        <v>33</v>
      </c>
      <c r="X28" s="137">
        <f t="shared" si="8"/>
        <v>64</v>
      </c>
      <c r="Y28" s="137">
        <f t="shared" si="8"/>
        <v>62</v>
      </c>
      <c r="Z28" s="137">
        <f t="shared" si="8"/>
        <v>53</v>
      </c>
      <c r="AA28" s="137">
        <f t="shared" si="8"/>
        <v>63</v>
      </c>
      <c r="AB28" s="137">
        <f t="shared" si="8"/>
        <v>58</v>
      </c>
      <c r="AC28" s="137">
        <f t="shared" si="8"/>
        <v>65</v>
      </c>
      <c r="AD28" s="137">
        <f t="shared" si="8"/>
        <v>33</v>
      </c>
      <c r="AE28" s="137">
        <f t="shared" si="8"/>
        <v>33</v>
      </c>
      <c r="AF28" s="137">
        <f t="shared" si="8"/>
        <v>33</v>
      </c>
      <c r="AG28" s="107">
        <f t="shared" si="8"/>
        <v>43</v>
      </c>
    </row>
    <row r="29" ht="15.75" spans="1:33">
      <c r="A29" s="134"/>
      <c r="B29" s="165"/>
      <c r="C29" s="40" t="s">
        <v>44</v>
      </c>
      <c r="D29" s="247" t="s">
        <v>47</v>
      </c>
      <c r="E29" s="136">
        <v>5</v>
      </c>
      <c r="F29" s="137"/>
      <c r="G29" s="137" t="s">
        <v>48</v>
      </c>
      <c r="H29" s="137" t="s">
        <v>45</v>
      </c>
      <c r="I29" s="137" t="s">
        <v>48</v>
      </c>
      <c r="J29" s="137" t="s">
        <v>46</v>
      </c>
      <c r="K29" s="137" t="s">
        <v>48</v>
      </c>
      <c r="L29" s="137" t="s">
        <v>46</v>
      </c>
      <c r="M29" s="137" t="s">
        <v>48</v>
      </c>
      <c r="N29" s="137" t="s">
        <v>48</v>
      </c>
      <c r="O29" s="137" t="s">
        <v>46</v>
      </c>
      <c r="P29" s="137" t="s">
        <v>46</v>
      </c>
      <c r="Q29" s="137" t="s">
        <v>46</v>
      </c>
      <c r="R29" s="342" t="s">
        <v>48</v>
      </c>
      <c r="S29" s="343" t="s">
        <v>46</v>
      </c>
      <c r="T29" s="137" t="s">
        <v>46</v>
      </c>
      <c r="U29" s="137" t="s">
        <v>46</v>
      </c>
      <c r="V29" s="137" t="s">
        <v>46</v>
      </c>
      <c r="W29" s="137" t="s">
        <v>46</v>
      </c>
      <c r="X29" s="152" t="s">
        <v>49</v>
      </c>
      <c r="Y29" s="137" t="s">
        <v>49</v>
      </c>
      <c r="Z29" s="137" t="s">
        <v>47</v>
      </c>
      <c r="AA29" s="137" t="s">
        <v>49</v>
      </c>
      <c r="AB29" s="137" t="s">
        <v>47</v>
      </c>
      <c r="AC29" s="137" t="s">
        <v>49</v>
      </c>
      <c r="AD29" s="137" t="s">
        <v>46</v>
      </c>
      <c r="AE29" s="137" t="s">
        <v>46</v>
      </c>
      <c r="AF29" s="137" t="s">
        <v>46</v>
      </c>
      <c r="AG29" s="107" t="s">
        <v>48</v>
      </c>
    </row>
    <row r="30" spans="1:33">
      <c r="A30" s="134"/>
      <c r="B30" s="163" t="s">
        <v>52</v>
      </c>
      <c r="C30" s="49" t="s">
        <v>37</v>
      </c>
      <c r="D30" s="77">
        <v>5</v>
      </c>
      <c r="E30" s="25">
        <v>5</v>
      </c>
      <c r="F30" s="26"/>
      <c r="G30" s="26">
        <v>5</v>
      </c>
      <c r="H30" s="26">
        <v>5</v>
      </c>
      <c r="I30" s="26">
        <v>5</v>
      </c>
      <c r="J30" s="26">
        <v>5</v>
      </c>
      <c r="K30" s="26">
        <v>5</v>
      </c>
      <c r="L30" s="26">
        <v>5</v>
      </c>
      <c r="M30" s="26">
        <v>5</v>
      </c>
      <c r="N30" s="26">
        <v>5</v>
      </c>
      <c r="O30" s="26">
        <v>5</v>
      </c>
      <c r="P30" s="26">
        <v>5</v>
      </c>
      <c r="Q30" s="26">
        <v>4</v>
      </c>
      <c r="R30" s="338">
        <v>5</v>
      </c>
      <c r="S30" s="172">
        <v>4</v>
      </c>
      <c r="T30" s="26">
        <v>5</v>
      </c>
      <c r="U30" s="26">
        <v>4</v>
      </c>
      <c r="V30" s="26">
        <v>5</v>
      </c>
      <c r="W30" s="26">
        <v>5</v>
      </c>
      <c r="X30" s="66">
        <v>5</v>
      </c>
      <c r="Y30" s="26">
        <v>5</v>
      </c>
      <c r="Z30" s="26">
        <v>5</v>
      </c>
      <c r="AA30" s="26">
        <v>5</v>
      </c>
      <c r="AB30" s="26">
        <v>5</v>
      </c>
      <c r="AC30" s="26">
        <v>5</v>
      </c>
      <c r="AD30" s="26">
        <v>5</v>
      </c>
      <c r="AE30" s="26">
        <v>4</v>
      </c>
      <c r="AF30" s="26">
        <v>5</v>
      </c>
      <c r="AG30" s="77">
        <v>5</v>
      </c>
    </row>
    <row r="31" spans="1:33">
      <c r="A31" s="134"/>
      <c r="B31" s="164"/>
      <c r="C31" s="109" t="s">
        <v>38</v>
      </c>
      <c r="D31" s="110">
        <v>4</v>
      </c>
      <c r="E31" s="30">
        <v>5</v>
      </c>
      <c r="F31" s="31"/>
      <c r="G31" s="31">
        <v>5</v>
      </c>
      <c r="H31" s="31">
        <v>5</v>
      </c>
      <c r="I31" s="31">
        <v>5</v>
      </c>
      <c r="J31" s="31">
        <v>5</v>
      </c>
      <c r="K31" s="31">
        <v>5</v>
      </c>
      <c r="L31" s="31">
        <v>5</v>
      </c>
      <c r="M31" s="31">
        <v>5</v>
      </c>
      <c r="N31" s="31">
        <v>5</v>
      </c>
      <c r="O31" s="31">
        <v>5</v>
      </c>
      <c r="P31" s="31">
        <v>5</v>
      </c>
      <c r="Q31" s="31">
        <v>5</v>
      </c>
      <c r="R31" s="339">
        <v>5</v>
      </c>
      <c r="S31" s="24">
        <v>5</v>
      </c>
      <c r="T31" s="31">
        <v>5</v>
      </c>
      <c r="U31" s="31">
        <v>5</v>
      </c>
      <c r="V31" s="31">
        <v>5</v>
      </c>
      <c r="W31" s="31">
        <v>5</v>
      </c>
      <c r="X31" s="154">
        <v>5</v>
      </c>
      <c r="Y31" s="31">
        <v>5</v>
      </c>
      <c r="Z31" s="31">
        <v>5</v>
      </c>
      <c r="AA31" s="31">
        <v>5</v>
      </c>
      <c r="AB31" s="31">
        <v>5</v>
      </c>
      <c r="AC31" s="31">
        <v>4</v>
      </c>
      <c r="AD31" s="31">
        <v>5</v>
      </c>
      <c r="AE31" s="31">
        <v>5</v>
      </c>
      <c r="AF31" s="31">
        <v>5</v>
      </c>
      <c r="AG31" s="110">
        <v>5</v>
      </c>
    </row>
    <row r="32" ht="17.25" customHeight="1" spans="1:33">
      <c r="A32" s="134"/>
      <c r="B32" s="164"/>
      <c r="C32" s="322" t="s">
        <v>39</v>
      </c>
      <c r="D32" s="110">
        <v>5</v>
      </c>
      <c r="E32" s="30">
        <v>5</v>
      </c>
      <c r="F32" s="31"/>
      <c r="G32" s="31">
        <v>5</v>
      </c>
      <c r="H32" s="31">
        <v>5</v>
      </c>
      <c r="I32" s="31">
        <v>5</v>
      </c>
      <c r="J32" s="31">
        <v>5</v>
      </c>
      <c r="K32" s="31">
        <v>5</v>
      </c>
      <c r="L32" s="31">
        <v>5</v>
      </c>
      <c r="M32" s="31">
        <v>5</v>
      </c>
      <c r="N32" s="31">
        <v>5</v>
      </c>
      <c r="O32" s="31">
        <v>5</v>
      </c>
      <c r="P32" s="31">
        <v>5</v>
      </c>
      <c r="Q32" s="31">
        <v>5</v>
      </c>
      <c r="R32" s="339">
        <v>5</v>
      </c>
      <c r="S32" s="24">
        <v>5</v>
      </c>
      <c r="T32" s="31">
        <v>5</v>
      </c>
      <c r="U32" s="31">
        <v>5</v>
      </c>
      <c r="V32" s="31">
        <v>5</v>
      </c>
      <c r="W32" s="31">
        <v>5</v>
      </c>
      <c r="X32" s="154">
        <v>5</v>
      </c>
      <c r="Y32" s="31">
        <v>5</v>
      </c>
      <c r="Z32" s="31">
        <v>5</v>
      </c>
      <c r="AA32" s="31">
        <v>5</v>
      </c>
      <c r="AB32" s="31">
        <v>5</v>
      </c>
      <c r="AC32" s="31">
        <v>5</v>
      </c>
      <c r="AD32" s="31">
        <v>5</v>
      </c>
      <c r="AE32" s="31">
        <v>5</v>
      </c>
      <c r="AF32" s="31">
        <v>5</v>
      </c>
      <c r="AG32" s="110">
        <v>5</v>
      </c>
    </row>
    <row r="33" ht="15.75" spans="1:33">
      <c r="A33" s="134"/>
      <c r="B33" s="164"/>
      <c r="C33" s="23" t="s">
        <v>40</v>
      </c>
      <c r="D33" s="78">
        <v>5</v>
      </c>
      <c r="E33" s="34">
        <v>5</v>
      </c>
      <c r="F33" s="35"/>
      <c r="G33" s="35">
        <v>5</v>
      </c>
      <c r="H33" s="35">
        <v>5</v>
      </c>
      <c r="I33" s="35">
        <v>5</v>
      </c>
      <c r="J33" s="35">
        <v>5</v>
      </c>
      <c r="K33" s="35">
        <v>5</v>
      </c>
      <c r="L33" s="35">
        <v>5</v>
      </c>
      <c r="M33" s="35">
        <v>5</v>
      </c>
      <c r="N33" s="35">
        <v>5</v>
      </c>
      <c r="O33" s="35">
        <v>5</v>
      </c>
      <c r="P33" s="35">
        <v>5</v>
      </c>
      <c r="Q33" s="35">
        <v>5</v>
      </c>
      <c r="R33" s="344">
        <v>5</v>
      </c>
      <c r="S33" s="255">
        <v>5</v>
      </c>
      <c r="T33" s="35">
        <v>5</v>
      </c>
      <c r="U33" s="35">
        <v>4</v>
      </c>
      <c r="V33" s="35">
        <v>5</v>
      </c>
      <c r="W33" s="35">
        <v>5</v>
      </c>
      <c r="X33" s="67">
        <v>5</v>
      </c>
      <c r="Y33" s="35">
        <v>5</v>
      </c>
      <c r="Z33" s="35">
        <v>5</v>
      </c>
      <c r="AA33" s="35">
        <v>5</v>
      </c>
      <c r="AB33" s="35">
        <v>5</v>
      </c>
      <c r="AC33" s="35">
        <v>5</v>
      </c>
      <c r="AD33" s="35">
        <v>5</v>
      </c>
      <c r="AE33" s="35">
        <v>5</v>
      </c>
      <c r="AF33" s="35">
        <v>5</v>
      </c>
      <c r="AG33" s="78">
        <v>5</v>
      </c>
    </row>
    <row r="34" ht="15.75" spans="1:33">
      <c r="A34" s="134"/>
      <c r="B34" s="164"/>
      <c r="C34" s="23" t="s">
        <v>41</v>
      </c>
      <c r="D34" s="193">
        <f t="shared" ref="D34:AG34" si="9">SUM(D30:D33)</f>
        <v>19</v>
      </c>
      <c r="E34" s="193">
        <f t="shared" si="9"/>
        <v>20</v>
      </c>
      <c r="F34" s="193">
        <f t="shared" si="9"/>
        <v>0</v>
      </c>
      <c r="G34" s="193">
        <f t="shared" si="9"/>
        <v>20</v>
      </c>
      <c r="H34" s="193">
        <f t="shared" si="9"/>
        <v>20</v>
      </c>
      <c r="I34" s="193">
        <f t="shared" si="9"/>
        <v>20</v>
      </c>
      <c r="J34" s="193">
        <f t="shared" si="9"/>
        <v>20</v>
      </c>
      <c r="K34" s="193">
        <f t="shared" si="9"/>
        <v>20</v>
      </c>
      <c r="L34" s="193">
        <f t="shared" si="9"/>
        <v>20</v>
      </c>
      <c r="M34" s="193">
        <f t="shared" si="9"/>
        <v>20</v>
      </c>
      <c r="N34" s="193">
        <f t="shared" si="9"/>
        <v>20</v>
      </c>
      <c r="O34" s="193">
        <f t="shared" si="9"/>
        <v>20</v>
      </c>
      <c r="P34" s="193">
        <f t="shared" si="9"/>
        <v>20</v>
      </c>
      <c r="Q34" s="193">
        <f t="shared" si="9"/>
        <v>19</v>
      </c>
      <c r="R34" s="341">
        <f t="shared" si="9"/>
        <v>20</v>
      </c>
      <c r="S34" s="177">
        <f t="shared" si="9"/>
        <v>19</v>
      </c>
      <c r="T34" s="193">
        <f t="shared" si="9"/>
        <v>20</v>
      </c>
      <c r="U34" s="193">
        <f t="shared" si="9"/>
        <v>18</v>
      </c>
      <c r="V34" s="193">
        <f t="shared" si="9"/>
        <v>20</v>
      </c>
      <c r="W34" s="193">
        <f t="shared" si="9"/>
        <v>20</v>
      </c>
      <c r="X34" s="193">
        <f t="shared" si="9"/>
        <v>20</v>
      </c>
      <c r="Y34" s="193">
        <f t="shared" si="9"/>
        <v>20</v>
      </c>
      <c r="Z34" s="193">
        <f t="shared" si="9"/>
        <v>20</v>
      </c>
      <c r="AA34" s="193">
        <f t="shared" si="9"/>
        <v>20</v>
      </c>
      <c r="AB34" s="193">
        <f t="shared" si="9"/>
        <v>20</v>
      </c>
      <c r="AC34" s="193">
        <f t="shared" si="9"/>
        <v>19</v>
      </c>
      <c r="AD34" s="193">
        <f t="shared" si="9"/>
        <v>20</v>
      </c>
      <c r="AE34" s="193">
        <f t="shared" si="9"/>
        <v>19</v>
      </c>
      <c r="AF34" s="193">
        <f t="shared" si="9"/>
        <v>20</v>
      </c>
      <c r="AG34" s="55">
        <f t="shared" si="9"/>
        <v>20</v>
      </c>
    </row>
    <row r="35" ht="15.75" spans="1:33">
      <c r="A35" s="134"/>
      <c r="B35" s="167"/>
      <c r="C35" s="23" t="s">
        <v>42</v>
      </c>
      <c r="D35" s="107">
        <v>22</v>
      </c>
      <c r="E35" s="136">
        <v>13</v>
      </c>
      <c r="F35" s="137"/>
      <c r="G35" s="137">
        <v>25</v>
      </c>
      <c r="H35" s="137">
        <v>38</v>
      </c>
      <c r="I35" s="137">
        <v>23</v>
      </c>
      <c r="J35" s="137">
        <v>13</v>
      </c>
      <c r="K35" s="137">
        <v>15</v>
      </c>
      <c r="L35" s="137">
        <v>15</v>
      </c>
      <c r="M35" s="137">
        <v>19</v>
      </c>
      <c r="N35" s="137">
        <v>28</v>
      </c>
      <c r="O35" s="137">
        <v>18</v>
      </c>
      <c r="P35" s="137">
        <v>14</v>
      </c>
      <c r="Q35" s="137">
        <v>14</v>
      </c>
      <c r="R35" s="342">
        <v>14</v>
      </c>
      <c r="S35" s="343">
        <v>15</v>
      </c>
      <c r="T35" s="137">
        <v>18</v>
      </c>
      <c r="U35" s="137">
        <v>15</v>
      </c>
      <c r="V35" s="137">
        <v>34</v>
      </c>
      <c r="W35" s="137">
        <v>30</v>
      </c>
      <c r="X35" s="152">
        <v>42</v>
      </c>
      <c r="Y35" s="137">
        <v>14</v>
      </c>
      <c r="Z35" s="137">
        <v>30</v>
      </c>
      <c r="AA35" s="137">
        <v>31</v>
      </c>
      <c r="AB35" s="137">
        <v>31</v>
      </c>
      <c r="AC35" s="137">
        <v>28</v>
      </c>
      <c r="AD35" s="137">
        <v>14</v>
      </c>
      <c r="AE35" s="137">
        <v>28</v>
      </c>
      <c r="AF35" s="137">
        <v>15</v>
      </c>
      <c r="AG35" s="107">
        <v>30</v>
      </c>
    </row>
    <row r="36" ht="15.75" spans="1:33">
      <c r="A36" s="134"/>
      <c r="B36" s="167"/>
      <c r="C36" s="23" t="s">
        <v>43</v>
      </c>
      <c r="D36" s="323">
        <f>SUM(D34:D35)</f>
        <v>41</v>
      </c>
      <c r="E36" s="193">
        <f t="shared" ref="E36:F36" si="10">SUM(E32:E35)</f>
        <v>43</v>
      </c>
      <c r="F36" s="193">
        <f t="shared" si="10"/>
        <v>0</v>
      </c>
      <c r="G36" s="193">
        <f t="shared" ref="G36:AG36" si="11">SUM(G34:G35)</f>
        <v>45</v>
      </c>
      <c r="H36" s="193">
        <f t="shared" si="11"/>
        <v>58</v>
      </c>
      <c r="I36" s="193">
        <f t="shared" si="11"/>
        <v>43</v>
      </c>
      <c r="J36" s="193">
        <f t="shared" si="11"/>
        <v>33</v>
      </c>
      <c r="K36" s="193">
        <f t="shared" si="11"/>
        <v>35</v>
      </c>
      <c r="L36" s="193">
        <f t="shared" si="11"/>
        <v>35</v>
      </c>
      <c r="M36" s="193">
        <f t="shared" si="11"/>
        <v>39</v>
      </c>
      <c r="N36" s="193">
        <f t="shared" si="11"/>
        <v>48</v>
      </c>
      <c r="O36" s="193">
        <f t="shared" si="11"/>
        <v>38</v>
      </c>
      <c r="P36" s="193">
        <f t="shared" si="11"/>
        <v>34</v>
      </c>
      <c r="Q36" s="193">
        <f t="shared" si="11"/>
        <v>33</v>
      </c>
      <c r="R36" s="206">
        <f t="shared" si="11"/>
        <v>34</v>
      </c>
      <c r="S36" s="177">
        <f t="shared" si="11"/>
        <v>34</v>
      </c>
      <c r="T36" s="193">
        <f t="shared" si="11"/>
        <v>38</v>
      </c>
      <c r="U36" s="193">
        <f t="shared" si="11"/>
        <v>33</v>
      </c>
      <c r="V36" s="193">
        <f t="shared" si="11"/>
        <v>54</v>
      </c>
      <c r="W36" s="193">
        <f t="shared" si="11"/>
        <v>50</v>
      </c>
      <c r="X36" s="193">
        <f t="shared" si="11"/>
        <v>62</v>
      </c>
      <c r="Y36" s="193">
        <f t="shared" si="11"/>
        <v>34</v>
      </c>
      <c r="Z36" s="193">
        <f t="shared" si="11"/>
        <v>50</v>
      </c>
      <c r="AA36" s="193">
        <f t="shared" si="11"/>
        <v>51</v>
      </c>
      <c r="AB36" s="193">
        <f t="shared" si="11"/>
        <v>51</v>
      </c>
      <c r="AC36" s="193">
        <f t="shared" si="11"/>
        <v>47</v>
      </c>
      <c r="AD36" s="193">
        <f t="shared" si="11"/>
        <v>34</v>
      </c>
      <c r="AE36" s="193">
        <f t="shared" si="11"/>
        <v>47</v>
      </c>
      <c r="AF36" s="193">
        <f t="shared" si="11"/>
        <v>35</v>
      </c>
      <c r="AG36" s="55">
        <f t="shared" si="11"/>
        <v>50</v>
      </c>
    </row>
    <row r="37" ht="15.75" spans="1:33">
      <c r="A37" s="134"/>
      <c r="B37" s="165"/>
      <c r="C37" s="40" t="s">
        <v>44</v>
      </c>
      <c r="D37" s="247" t="s">
        <v>47</v>
      </c>
      <c r="E37" s="136" t="s">
        <v>46</v>
      </c>
      <c r="F37" s="137"/>
      <c r="G37" s="137"/>
      <c r="H37" s="137" t="s">
        <v>49</v>
      </c>
      <c r="I37" s="137" t="s">
        <v>48</v>
      </c>
      <c r="J37" s="137" t="s">
        <v>46</v>
      </c>
      <c r="K37" s="137" t="s">
        <v>48</v>
      </c>
      <c r="L37" s="137" t="s">
        <v>46</v>
      </c>
      <c r="M37" s="137" t="s">
        <v>48</v>
      </c>
      <c r="N37" s="137" t="s">
        <v>49</v>
      </c>
      <c r="O37" s="137" t="s">
        <v>48</v>
      </c>
      <c r="P37" s="137" t="s">
        <v>48</v>
      </c>
      <c r="Q37" s="137" t="s">
        <v>46</v>
      </c>
      <c r="R37" s="342" t="s">
        <v>46</v>
      </c>
      <c r="S37" s="343" t="s">
        <v>46</v>
      </c>
      <c r="T37" s="137" t="s">
        <v>48</v>
      </c>
      <c r="U37" s="137" t="s">
        <v>46</v>
      </c>
      <c r="V37" s="137" t="s">
        <v>49</v>
      </c>
      <c r="W37" s="137" t="s">
        <v>49</v>
      </c>
      <c r="X37" s="152" t="s">
        <v>45</v>
      </c>
      <c r="Y37" s="137" t="s">
        <v>48</v>
      </c>
      <c r="Z37" s="137" t="s">
        <v>47</v>
      </c>
      <c r="AA37" s="137" t="s">
        <v>49</v>
      </c>
      <c r="AB37" s="137" t="s">
        <v>49</v>
      </c>
      <c r="AC37" s="137" t="s">
        <v>47</v>
      </c>
      <c r="AD37" s="137" t="s">
        <v>48</v>
      </c>
      <c r="AE37" s="140" t="s">
        <v>48</v>
      </c>
      <c r="AF37" s="137" t="s">
        <v>48</v>
      </c>
      <c r="AG37" s="107" t="s">
        <v>47</v>
      </c>
    </row>
    <row r="38" spans="1:33">
      <c r="A38" s="134"/>
      <c r="B38" s="163" t="s">
        <v>53</v>
      </c>
      <c r="C38" s="49" t="s">
        <v>37</v>
      </c>
      <c r="D38" s="77">
        <v>5</v>
      </c>
      <c r="E38" s="25">
        <v>5</v>
      </c>
      <c r="F38" s="26"/>
      <c r="G38" s="26">
        <v>5</v>
      </c>
      <c r="H38" s="26">
        <v>5</v>
      </c>
      <c r="I38" s="26">
        <v>5</v>
      </c>
      <c r="J38" s="26">
        <v>5</v>
      </c>
      <c r="K38" s="26">
        <v>4</v>
      </c>
      <c r="L38" s="26">
        <v>4</v>
      </c>
      <c r="M38" s="26">
        <v>5</v>
      </c>
      <c r="N38" s="26">
        <v>4</v>
      </c>
      <c r="O38" s="26">
        <v>5</v>
      </c>
      <c r="P38" s="26">
        <v>4</v>
      </c>
      <c r="Q38" s="26">
        <v>4</v>
      </c>
      <c r="R38" s="338">
        <v>5</v>
      </c>
      <c r="S38" s="172">
        <v>4</v>
      </c>
      <c r="T38" s="26">
        <v>5</v>
      </c>
      <c r="U38" s="26">
        <v>4</v>
      </c>
      <c r="V38" s="26">
        <v>4</v>
      </c>
      <c r="W38" s="26">
        <v>5</v>
      </c>
      <c r="X38" s="66">
        <v>5</v>
      </c>
      <c r="Y38" s="26">
        <v>4</v>
      </c>
      <c r="Z38" s="26">
        <v>5</v>
      </c>
      <c r="AA38" s="26">
        <v>5</v>
      </c>
      <c r="AB38" s="26">
        <v>5</v>
      </c>
      <c r="AC38" s="26">
        <v>5</v>
      </c>
      <c r="AD38" s="66">
        <v>5</v>
      </c>
      <c r="AE38" s="59">
        <v>5</v>
      </c>
      <c r="AF38" s="25">
        <v>5</v>
      </c>
      <c r="AG38" s="77">
        <v>5</v>
      </c>
    </row>
    <row r="39" spans="1:33">
      <c r="A39" s="134"/>
      <c r="B39" s="164"/>
      <c r="C39" s="109" t="s">
        <v>38</v>
      </c>
      <c r="D39" s="110">
        <v>5</v>
      </c>
      <c r="E39" s="30">
        <v>5</v>
      </c>
      <c r="F39" s="31"/>
      <c r="G39" s="31">
        <v>5</v>
      </c>
      <c r="H39" s="31">
        <v>5</v>
      </c>
      <c r="I39" s="31">
        <v>5</v>
      </c>
      <c r="J39" s="31">
        <v>5</v>
      </c>
      <c r="K39" s="31">
        <v>5</v>
      </c>
      <c r="L39" s="31">
        <v>5</v>
      </c>
      <c r="M39" s="31">
        <v>4</v>
      </c>
      <c r="N39" s="31">
        <v>4</v>
      </c>
      <c r="O39" s="31">
        <v>5</v>
      </c>
      <c r="P39" s="31">
        <v>4</v>
      </c>
      <c r="Q39" s="31">
        <v>5</v>
      </c>
      <c r="R39" s="339">
        <v>5</v>
      </c>
      <c r="S39" s="24">
        <v>5</v>
      </c>
      <c r="T39" s="31">
        <v>5</v>
      </c>
      <c r="U39" s="31">
        <v>5</v>
      </c>
      <c r="V39" s="31">
        <v>5</v>
      </c>
      <c r="W39" s="31">
        <v>5</v>
      </c>
      <c r="X39" s="154">
        <v>5</v>
      </c>
      <c r="Y39" s="31">
        <v>5</v>
      </c>
      <c r="Z39" s="31">
        <v>5</v>
      </c>
      <c r="AA39" s="31">
        <v>5</v>
      </c>
      <c r="AB39" s="31">
        <v>5</v>
      </c>
      <c r="AC39" s="31">
        <v>5</v>
      </c>
      <c r="AD39" s="154">
        <v>5</v>
      </c>
      <c r="AE39" s="59">
        <v>5</v>
      </c>
      <c r="AF39" s="30">
        <v>5</v>
      </c>
      <c r="AG39" s="110">
        <v>5</v>
      </c>
    </row>
    <row r="40" ht="20.25" customHeight="1" spans="1:33">
      <c r="A40" s="134"/>
      <c r="B40" s="164"/>
      <c r="C40" s="322" t="s">
        <v>39</v>
      </c>
      <c r="D40" s="110">
        <v>5</v>
      </c>
      <c r="E40" s="30">
        <v>5</v>
      </c>
      <c r="F40" s="31"/>
      <c r="G40" s="31">
        <v>5</v>
      </c>
      <c r="H40" s="31">
        <v>5</v>
      </c>
      <c r="I40" s="31">
        <v>5</v>
      </c>
      <c r="J40" s="31">
        <v>5</v>
      </c>
      <c r="K40" s="31">
        <v>5</v>
      </c>
      <c r="L40" s="31">
        <v>5</v>
      </c>
      <c r="M40" s="31">
        <v>4</v>
      </c>
      <c r="N40" s="31">
        <v>5</v>
      </c>
      <c r="O40" s="31">
        <v>5</v>
      </c>
      <c r="P40" s="31">
        <v>4</v>
      </c>
      <c r="Q40" s="31">
        <v>5</v>
      </c>
      <c r="R40" s="339">
        <v>5</v>
      </c>
      <c r="S40" s="24">
        <v>5</v>
      </c>
      <c r="T40" s="31">
        <v>4</v>
      </c>
      <c r="U40" s="31">
        <v>4</v>
      </c>
      <c r="V40" s="31">
        <v>5</v>
      </c>
      <c r="W40" s="31">
        <v>4</v>
      </c>
      <c r="X40" s="154">
        <v>5</v>
      </c>
      <c r="Y40" s="31">
        <v>5</v>
      </c>
      <c r="Z40" s="31">
        <v>4</v>
      </c>
      <c r="AA40" s="31">
        <v>5</v>
      </c>
      <c r="AB40" s="31">
        <v>5</v>
      </c>
      <c r="AC40" s="31">
        <v>5</v>
      </c>
      <c r="AD40" s="154">
        <v>5</v>
      </c>
      <c r="AE40" s="59">
        <v>5</v>
      </c>
      <c r="AF40" s="30">
        <v>5</v>
      </c>
      <c r="AG40" s="110">
        <v>5</v>
      </c>
    </row>
    <row r="41" ht="15.75" spans="1:33">
      <c r="A41" s="134"/>
      <c r="B41" s="164"/>
      <c r="C41" s="297" t="s">
        <v>40</v>
      </c>
      <c r="D41" s="24">
        <v>5</v>
      </c>
      <c r="E41" s="24">
        <v>5</v>
      </c>
      <c r="F41" s="24"/>
      <c r="G41" s="24">
        <v>5</v>
      </c>
      <c r="H41" s="24">
        <v>5</v>
      </c>
      <c r="I41" s="24">
        <v>5</v>
      </c>
      <c r="J41" s="24">
        <v>5</v>
      </c>
      <c r="K41" s="24">
        <v>4</v>
      </c>
      <c r="L41" s="24">
        <v>5</v>
      </c>
      <c r="M41" s="24">
        <v>5</v>
      </c>
      <c r="N41" s="24">
        <v>5</v>
      </c>
      <c r="O41" s="24">
        <v>5</v>
      </c>
      <c r="P41" s="24">
        <v>4</v>
      </c>
      <c r="Q41" s="24">
        <v>5</v>
      </c>
      <c r="R41" s="340">
        <v>5</v>
      </c>
      <c r="S41" s="24">
        <v>5</v>
      </c>
      <c r="T41" s="24">
        <v>5</v>
      </c>
      <c r="U41" s="24">
        <v>5</v>
      </c>
      <c r="V41" s="24">
        <v>5</v>
      </c>
      <c r="W41" s="24">
        <v>5</v>
      </c>
      <c r="X41" s="24">
        <v>5</v>
      </c>
      <c r="Y41" s="24">
        <v>4</v>
      </c>
      <c r="Z41" s="24">
        <v>5</v>
      </c>
      <c r="AA41" s="24">
        <v>5</v>
      </c>
      <c r="AB41" s="24">
        <v>5</v>
      </c>
      <c r="AC41" s="24">
        <v>5</v>
      </c>
      <c r="AD41" s="352">
        <v>5</v>
      </c>
      <c r="AE41" s="59">
        <v>5</v>
      </c>
      <c r="AF41" s="30">
        <v>5</v>
      </c>
      <c r="AG41" s="245">
        <v>5</v>
      </c>
    </row>
    <row r="42" ht="15.75" spans="1:33">
      <c r="A42" s="134"/>
      <c r="B42" s="164"/>
      <c r="C42" s="297" t="s">
        <v>41</v>
      </c>
      <c r="D42" s="193">
        <f t="shared" ref="D42:AD42" si="12">SUM(D38:D41)</f>
        <v>20</v>
      </c>
      <c r="E42" s="193">
        <f t="shared" si="12"/>
        <v>20</v>
      </c>
      <c r="F42" s="193">
        <f t="shared" si="12"/>
        <v>0</v>
      </c>
      <c r="G42" s="193">
        <f t="shared" si="12"/>
        <v>20</v>
      </c>
      <c r="H42" s="193">
        <f t="shared" si="12"/>
        <v>20</v>
      </c>
      <c r="I42" s="193">
        <f t="shared" si="12"/>
        <v>20</v>
      </c>
      <c r="J42" s="193">
        <f t="shared" si="12"/>
        <v>20</v>
      </c>
      <c r="K42" s="193">
        <f t="shared" si="12"/>
        <v>18</v>
      </c>
      <c r="L42" s="193">
        <f t="shared" si="12"/>
        <v>19</v>
      </c>
      <c r="M42" s="193">
        <f t="shared" si="12"/>
        <v>18</v>
      </c>
      <c r="N42" s="193">
        <f t="shared" si="12"/>
        <v>18</v>
      </c>
      <c r="O42" s="193">
        <f t="shared" si="12"/>
        <v>20</v>
      </c>
      <c r="P42" s="193">
        <f t="shared" si="12"/>
        <v>16</v>
      </c>
      <c r="Q42" s="193">
        <f t="shared" si="12"/>
        <v>19</v>
      </c>
      <c r="R42" s="341">
        <f t="shared" si="12"/>
        <v>20</v>
      </c>
      <c r="S42" s="177">
        <f t="shared" si="12"/>
        <v>19</v>
      </c>
      <c r="T42" s="193">
        <f t="shared" si="12"/>
        <v>19</v>
      </c>
      <c r="U42" s="193">
        <f t="shared" si="12"/>
        <v>18</v>
      </c>
      <c r="V42" s="193">
        <f t="shared" si="12"/>
        <v>19</v>
      </c>
      <c r="W42" s="193">
        <f t="shared" si="12"/>
        <v>19</v>
      </c>
      <c r="X42" s="193">
        <f t="shared" si="12"/>
        <v>20</v>
      </c>
      <c r="Y42" s="193">
        <f t="shared" si="12"/>
        <v>18</v>
      </c>
      <c r="Z42" s="193">
        <f t="shared" si="12"/>
        <v>19</v>
      </c>
      <c r="AA42" s="193">
        <f t="shared" si="12"/>
        <v>20</v>
      </c>
      <c r="AB42" s="193">
        <f t="shared" si="12"/>
        <v>20</v>
      </c>
      <c r="AC42" s="193">
        <f t="shared" si="12"/>
        <v>20</v>
      </c>
      <c r="AD42" s="193">
        <f t="shared" si="12"/>
        <v>20</v>
      </c>
      <c r="AE42" s="137">
        <f>SUM(AF38:AF41)</f>
        <v>20</v>
      </c>
      <c r="AF42" s="193">
        <v>20</v>
      </c>
      <c r="AG42" s="55">
        <f t="shared" ref="AG42" si="13">SUM(AG38:AG41)</f>
        <v>20</v>
      </c>
    </row>
    <row r="43" spans="1:33">
      <c r="A43" s="134"/>
      <c r="B43" s="164"/>
      <c r="C43" s="297" t="s">
        <v>42</v>
      </c>
      <c r="D43" s="24">
        <v>26</v>
      </c>
      <c r="E43" s="24">
        <v>13</v>
      </c>
      <c r="F43" s="24"/>
      <c r="G43" s="24">
        <v>30</v>
      </c>
      <c r="H43" s="24">
        <v>37</v>
      </c>
      <c r="I43" s="24">
        <v>17</v>
      </c>
      <c r="J43" s="24">
        <v>13</v>
      </c>
      <c r="K43" s="24">
        <v>19</v>
      </c>
      <c r="L43" s="24">
        <v>15</v>
      </c>
      <c r="M43" s="24">
        <v>23</v>
      </c>
      <c r="N43" s="24">
        <v>22</v>
      </c>
      <c r="O43" s="24">
        <v>30</v>
      </c>
      <c r="P43" s="24">
        <v>17</v>
      </c>
      <c r="Q43" s="24">
        <v>14</v>
      </c>
      <c r="R43" s="340">
        <v>15</v>
      </c>
      <c r="S43" s="24">
        <v>16</v>
      </c>
      <c r="T43" s="24">
        <v>51</v>
      </c>
      <c r="U43" s="24">
        <v>15</v>
      </c>
      <c r="V43" s="24">
        <v>27</v>
      </c>
      <c r="W43" s="24">
        <v>27</v>
      </c>
      <c r="X43" s="24">
        <v>31</v>
      </c>
      <c r="Y43" s="24">
        <v>28</v>
      </c>
      <c r="Z43" s="24">
        <v>38</v>
      </c>
      <c r="AA43" s="24">
        <v>28</v>
      </c>
      <c r="AB43" s="24">
        <v>40</v>
      </c>
      <c r="AC43" s="24">
        <v>21</v>
      </c>
      <c r="AD43" s="24">
        <v>13</v>
      </c>
      <c r="AE43" s="24">
        <v>15</v>
      </c>
      <c r="AF43" s="24">
        <v>13</v>
      </c>
      <c r="AG43" s="245">
        <v>28</v>
      </c>
    </row>
    <row r="44" ht="15.75" spans="1:33">
      <c r="A44" s="134"/>
      <c r="B44" s="164"/>
      <c r="C44" s="23" t="s">
        <v>43</v>
      </c>
      <c r="D44" s="136">
        <f t="shared" ref="D44:AG44" si="14">SUM(D42:D43)</f>
        <v>46</v>
      </c>
      <c r="E44" s="137">
        <f t="shared" si="14"/>
        <v>33</v>
      </c>
      <c r="F44" s="137">
        <f t="shared" si="14"/>
        <v>0</v>
      </c>
      <c r="G44" s="137">
        <f t="shared" si="14"/>
        <v>50</v>
      </c>
      <c r="H44" s="137">
        <f t="shared" si="14"/>
        <v>57</v>
      </c>
      <c r="I44" s="137">
        <f t="shared" si="14"/>
        <v>37</v>
      </c>
      <c r="J44" s="137">
        <f t="shared" si="14"/>
        <v>33</v>
      </c>
      <c r="K44" s="137">
        <f t="shared" si="14"/>
        <v>37</v>
      </c>
      <c r="L44" s="137">
        <f t="shared" si="14"/>
        <v>34</v>
      </c>
      <c r="M44" s="137">
        <f t="shared" si="14"/>
        <v>41</v>
      </c>
      <c r="N44" s="137">
        <f t="shared" si="14"/>
        <v>40</v>
      </c>
      <c r="O44" s="137">
        <f t="shared" si="14"/>
        <v>50</v>
      </c>
      <c r="P44" s="137">
        <f t="shared" si="14"/>
        <v>33</v>
      </c>
      <c r="Q44" s="137">
        <f t="shared" si="14"/>
        <v>33</v>
      </c>
      <c r="R44" s="342">
        <f t="shared" si="14"/>
        <v>35</v>
      </c>
      <c r="S44" s="343">
        <f t="shared" si="14"/>
        <v>35</v>
      </c>
      <c r="T44" s="137">
        <f t="shared" si="14"/>
        <v>70</v>
      </c>
      <c r="U44" s="137">
        <f t="shared" si="14"/>
        <v>33</v>
      </c>
      <c r="V44" s="137">
        <f t="shared" si="14"/>
        <v>46</v>
      </c>
      <c r="W44" s="137">
        <f t="shared" si="14"/>
        <v>46</v>
      </c>
      <c r="X44" s="137">
        <f t="shared" si="14"/>
        <v>51</v>
      </c>
      <c r="Y44" s="137">
        <f t="shared" si="14"/>
        <v>46</v>
      </c>
      <c r="Z44" s="137">
        <f t="shared" si="14"/>
        <v>57</v>
      </c>
      <c r="AA44" s="137">
        <f t="shared" si="14"/>
        <v>48</v>
      </c>
      <c r="AB44" s="137">
        <f t="shared" si="14"/>
        <v>60</v>
      </c>
      <c r="AC44" s="137">
        <f t="shared" si="14"/>
        <v>41</v>
      </c>
      <c r="AD44" s="137">
        <f t="shared" si="14"/>
        <v>33</v>
      </c>
      <c r="AE44" s="137">
        <f t="shared" si="14"/>
        <v>35</v>
      </c>
      <c r="AF44" s="137">
        <f t="shared" si="14"/>
        <v>33</v>
      </c>
      <c r="AG44" s="107">
        <f t="shared" si="14"/>
        <v>48</v>
      </c>
    </row>
    <row r="45" ht="15.75" spans="1:33">
      <c r="A45" s="134"/>
      <c r="B45" s="165"/>
      <c r="C45" s="40" t="s">
        <v>44</v>
      </c>
      <c r="D45" s="247" t="s">
        <v>48</v>
      </c>
      <c r="E45" s="136" t="s">
        <v>46</v>
      </c>
      <c r="F45" s="137"/>
      <c r="G45" s="137"/>
      <c r="H45" s="137" t="s">
        <v>47</v>
      </c>
      <c r="I45" s="137" t="s">
        <v>46</v>
      </c>
      <c r="J45" s="137" t="s">
        <v>46</v>
      </c>
      <c r="K45" s="137" t="s">
        <v>46</v>
      </c>
      <c r="L45" s="137" t="s">
        <v>46</v>
      </c>
      <c r="M45" s="137" t="s">
        <v>48</v>
      </c>
      <c r="N45" s="137" t="s">
        <v>46</v>
      </c>
      <c r="O45" s="137" t="s">
        <v>48</v>
      </c>
      <c r="P45" s="137" t="s">
        <v>46</v>
      </c>
      <c r="Q45" s="137" t="s">
        <v>46</v>
      </c>
      <c r="R45" s="342" t="s">
        <v>46</v>
      </c>
      <c r="S45" s="343" t="s">
        <v>46</v>
      </c>
      <c r="T45" s="137" t="s">
        <v>49</v>
      </c>
      <c r="U45" s="137" t="s">
        <v>46</v>
      </c>
      <c r="V45" s="137" t="s">
        <v>48</v>
      </c>
      <c r="W45" s="137" t="s">
        <v>48</v>
      </c>
      <c r="X45" s="152" t="s">
        <v>47</v>
      </c>
      <c r="Y45" s="137" t="s">
        <v>48</v>
      </c>
      <c r="Z45" s="137" t="s">
        <v>47</v>
      </c>
      <c r="AA45" s="137" t="s">
        <v>48</v>
      </c>
      <c r="AB45" s="137" t="s">
        <v>47</v>
      </c>
      <c r="AC45" s="137" t="s">
        <v>48</v>
      </c>
      <c r="AD45" s="137" t="s">
        <v>46</v>
      </c>
      <c r="AE45" s="137" t="s">
        <v>46</v>
      </c>
      <c r="AF45" s="137" t="s">
        <v>46</v>
      </c>
      <c r="AG45" s="107" t="s">
        <v>48</v>
      </c>
    </row>
    <row r="46" spans="1:33">
      <c r="A46" s="134"/>
      <c r="B46" s="163" t="s">
        <v>54</v>
      </c>
      <c r="C46" s="49" t="s">
        <v>37</v>
      </c>
      <c r="D46" s="77">
        <v>5</v>
      </c>
      <c r="E46" s="25">
        <v>5</v>
      </c>
      <c r="F46" s="26"/>
      <c r="G46" s="26">
        <v>5</v>
      </c>
      <c r="H46" s="26">
        <v>5</v>
      </c>
      <c r="I46" s="26">
        <v>5</v>
      </c>
      <c r="J46" s="26">
        <v>5</v>
      </c>
      <c r="K46" s="26">
        <v>5</v>
      </c>
      <c r="L46" s="26">
        <v>4</v>
      </c>
      <c r="M46" s="26">
        <v>5</v>
      </c>
      <c r="N46" s="26">
        <v>5</v>
      </c>
      <c r="O46" s="26">
        <v>5</v>
      </c>
      <c r="P46" s="26">
        <v>5</v>
      </c>
      <c r="Q46" s="26">
        <v>4</v>
      </c>
      <c r="R46" s="338">
        <v>5</v>
      </c>
      <c r="S46" s="172">
        <v>4</v>
      </c>
      <c r="T46" s="26">
        <v>5</v>
      </c>
      <c r="U46" s="26">
        <v>4</v>
      </c>
      <c r="V46" s="26">
        <v>5</v>
      </c>
      <c r="W46" s="26">
        <v>5</v>
      </c>
      <c r="X46" s="66">
        <v>5</v>
      </c>
      <c r="Y46" s="26">
        <v>5</v>
      </c>
      <c r="Z46" s="26">
        <v>5</v>
      </c>
      <c r="AA46" s="26">
        <v>5</v>
      </c>
      <c r="AB46" s="26">
        <v>5</v>
      </c>
      <c r="AC46" s="26">
        <v>5</v>
      </c>
      <c r="AD46" s="26">
        <v>5</v>
      </c>
      <c r="AE46" s="26">
        <v>5</v>
      </c>
      <c r="AF46" s="26">
        <v>5</v>
      </c>
      <c r="AG46" s="77">
        <v>5</v>
      </c>
    </row>
    <row r="47" spans="1:33">
      <c r="A47" s="134"/>
      <c r="B47" s="164"/>
      <c r="C47" s="109" t="s">
        <v>38</v>
      </c>
      <c r="D47" s="110">
        <v>5</v>
      </c>
      <c r="E47" s="30">
        <v>5</v>
      </c>
      <c r="F47" s="31"/>
      <c r="G47" s="31">
        <v>5</v>
      </c>
      <c r="H47" s="31">
        <v>5</v>
      </c>
      <c r="I47" s="31">
        <v>5</v>
      </c>
      <c r="J47" s="31">
        <v>5</v>
      </c>
      <c r="K47" s="31">
        <v>4</v>
      </c>
      <c r="L47" s="31">
        <v>5</v>
      </c>
      <c r="M47" s="31">
        <v>5</v>
      </c>
      <c r="N47" s="31">
        <v>5</v>
      </c>
      <c r="O47" s="31">
        <v>5</v>
      </c>
      <c r="P47" s="31">
        <v>5</v>
      </c>
      <c r="Q47" s="31">
        <v>5</v>
      </c>
      <c r="R47" s="339">
        <v>5</v>
      </c>
      <c r="S47" s="24">
        <v>5</v>
      </c>
      <c r="T47" s="31">
        <v>5</v>
      </c>
      <c r="U47" s="31">
        <v>5</v>
      </c>
      <c r="V47" s="31">
        <v>5</v>
      </c>
      <c r="W47" s="31">
        <v>5</v>
      </c>
      <c r="X47" s="154">
        <v>5</v>
      </c>
      <c r="Y47" s="31">
        <v>5</v>
      </c>
      <c r="Z47" s="31">
        <v>5</v>
      </c>
      <c r="AA47" s="31">
        <v>5</v>
      </c>
      <c r="AB47" s="31">
        <v>4</v>
      </c>
      <c r="AC47" s="31">
        <v>5</v>
      </c>
      <c r="AD47" s="31">
        <v>5</v>
      </c>
      <c r="AE47" s="31">
        <v>5</v>
      </c>
      <c r="AF47" s="31">
        <v>5</v>
      </c>
      <c r="AG47" s="110">
        <v>5</v>
      </c>
    </row>
    <row r="48" ht="18.75" customHeight="1" spans="1:33">
      <c r="A48" s="134"/>
      <c r="B48" s="164"/>
      <c r="C48" s="322" t="s">
        <v>39</v>
      </c>
      <c r="D48" s="110">
        <v>5</v>
      </c>
      <c r="E48" s="30">
        <v>5</v>
      </c>
      <c r="F48" s="31"/>
      <c r="G48" s="31">
        <v>5</v>
      </c>
      <c r="H48" s="31">
        <v>5</v>
      </c>
      <c r="I48" s="31">
        <v>5</v>
      </c>
      <c r="J48" s="31">
        <v>5</v>
      </c>
      <c r="K48" s="31">
        <v>5</v>
      </c>
      <c r="L48" s="31">
        <v>5</v>
      </c>
      <c r="M48" s="31">
        <v>5</v>
      </c>
      <c r="N48" s="31">
        <v>4</v>
      </c>
      <c r="O48" s="31">
        <v>4</v>
      </c>
      <c r="P48" s="31">
        <v>5</v>
      </c>
      <c r="Q48" s="31">
        <v>5</v>
      </c>
      <c r="R48" s="339">
        <v>5</v>
      </c>
      <c r="S48" s="24">
        <v>5</v>
      </c>
      <c r="T48" s="31">
        <v>5</v>
      </c>
      <c r="U48" s="31">
        <v>5</v>
      </c>
      <c r="V48" s="31">
        <v>5</v>
      </c>
      <c r="W48" s="31">
        <v>5</v>
      </c>
      <c r="X48" s="154">
        <v>5</v>
      </c>
      <c r="Y48" s="31">
        <v>5</v>
      </c>
      <c r="Z48" s="31">
        <v>5</v>
      </c>
      <c r="AA48" s="31">
        <v>5</v>
      </c>
      <c r="AB48" s="31">
        <v>5</v>
      </c>
      <c r="AC48" s="31">
        <v>5</v>
      </c>
      <c r="AD48" s="31">
        <v>5</v>
      </c>
      <c r="AE48" s="31">
        <v>5</v>
      </c>
      <c r="AF48" s="31">
        <v>5</v>
      </c>
      <c r="AG48" s="110">
        <v>5</v>
      </c>
    </row>
    <row r="49" ht="15.75" spans="1:33">
      <c r="A49" s="134"/>
      <c r="B49" s="164"/>
      <c r="C49" s="23" t="s">
        <v>40</v>
      </c>
      <c r="D49" s="78">
        <v>5</v>
      </c>
      <c r="E49" s="34">
        <v>5</v>
      </c>
      <c r="F49" s="35"/>
      <c r="G49" s="35">
        <v>5</v>
      </c>
      <c r="H49" s="35">
        <v>5</v>
      </c>
      <c r="I49" s="35">
        <v>5</v>
      </c>
      <c r="J49" s="35">
        <v>5</v>
      </c>
      <c r="K49" s="35">
        <v>5</v>
      </c>
      <c r="L49" s="35">
        <v>5</v>
      </c>
      <c r="M49" s="35">
        <v>4</v>
      </c>
      <c r="N49" s="35">
        <v>5</v>
      </c>
      <c r="O49" s="35">
        <v>5</v>
      </c>
      <c r="P49" s="35">
        <v>5</v>
      </c>
      <c r="Q49" s="35">
        <v>5</v>
      </c>
      <c r="R49" s="344">
        <v>5</v>
      </c>
      <c r="S49" s="255">
        <v>5</v>
      </c>
      <c r="T49" s="35">
        <v>5</v>
      </c>
      <c r="U49" s="35">
        <v>5</v>
      </c>
      <c r="V49" s="35">
        <v>5</v>
      </c>
      <c r="W49" s="35">
        <v>5</v>
      </c>
      <c r="X49" s="67">
        <v>5</v>
      </c>
      <c r="Y49" s="35">
        <v>5</v>
      </c>
      <c r="Z49" s="35">
        <v>5</v>
      </c>
      <c r="AA49" s="35">
        <v>5</v>
      </c>
      <c r="AB49" s="35">
        <v>5</v>
      </c>
      <c r="AC49" s="35">
        <v>5</v>
      </c>
      <c r="AD49" s="35">
        <v>5</v>
      </c>
      <c r="AE49" s="35">
        <v>5</v>
      </c>
      <c r="AF49" s="35">
        <v>5</v>
      </c>
      <c r="AG49" s="78">
        <v>5</v>
      </c>
    </row>
    <row r="50" spans="1:33">
      <c r="A50" s="134"/>
      <c r="B50" s="164"/>
      <c r="C50" s="23" t="s">
        <v>41</v>
      </c>
      <c r="D50" s="324">
        <f t="shared" ref="D50:AG50" si="15">SUM(D46:D49)</f>
        <v>20</v>
      </c>
      <c r="E50" s="324">
        <f t="shared" si="15"/>
        <v>20</v>
      </c>
      <c r="F50" s="324">
        <f t="shared" si="15"/>
        <v>0</v>
      </c>
      <c r="G50" s="324">
        <f t="shared" si="15"/>
        <v>20</v>
      </c>
      <c r="H50" s="324">
        <f t="shared" si="15"/>
        <v>20</v>
      </c>
      <c r="I50" s="324">
        <f t="shared" si="15"/>
        <v>20</v>
      </c>
      <c r="J50" s="324">
        <f t="shared" si="15"/>
        <v>20</v>
      </c>
      <c r="K50" s="324">
        <f t="shared" si="15"/>
        <v>19</v>
      </c>
      <c r="L50" s="324">
        <f t="shared" si="15"/>
        <v>19</v>
      </c>
      <c r="M50" s="324">
        <f t="shared" si="15"/>
        <v>19</v>
      </c>
      <c r="N50" s="324">
        <f t="shared" si="15"/>
        <v>19</v>
      </c>
      <c r="O50" s="324">
        <f t="shared" si="15"/>
        <v>19</v>
      </c>
      <c r="P50" s="324">
        <f t="shared" si="15"/>
        <v>20</v>
      </c>
      <c r="Q50" s="324">
        <f t="shared" si="15"/>
        <v>19</v>
      </c>
      <c r="R50" s="345">
        <f t="shared" si="15"/>
        <v>20</v>
      </c>
      <c r="S50" s="346">
        <f t="shared" si="15"/>
        <v>19</v>
      </c>
      <c r="T50" s="324">
        <f t="shared" si="15"/>
        <v>20</v>
      </c>
      <c r="U50" s="324">
        <f t="shared" si="15"/>
        <v>19</v>
      </c>
      <c r="V50" s="324">
        <f t="shared" si="15"/>
        <v>20</v>
      </c>
      <c r="W50" s="324">
        <f t="shared" si="15"/>
        <v>20</v>
      </c>
      <c r="X50" s="324">
        <f t="shared" si="15"/>
        <v>20</v>
      </c>
      <c r="Y50" s="324">
        <f t="shared" si="15"/>
        <v>20</v>
      </c>
      <c r="Z50" s="324">
        <f t="shared" si="15"/>
        <v>20</v>
      </c>
      <c r="AA50" s="324">
        <f t="shared" si="15"/>
        <v>20</v>
      </c>
      <c r="AB50" s="324">
        <f t="shared" si="15"/>
        <v>19</v>
      </c>
      <c r="AC50" s="324">
        <f t="shared" si="15"/>
        <v>20</v>
      </c>
      <c r="AD50" s="324">
        <f t="shared" si="15"/>
        <v>20</v>
      </c>
      <c r="AE50" s="324">
        <f t="shared" si="15"/>
        <v>20</v>
      </c>
      <c r="AF50" s="324">
        <f t="shared" si="15"/>
        <v>20</v>
      </c>
      <c r="AG50" s="53">
        <f t="shared" si="15"/>
        <v>20</v>
      </c>
    </row>
    <row r="51" spans="1:33">
      <c r="A51" s="134"/>
      <c r="B51" s="167"/>
      <c r="C51" s="297" t="s">
        <v>42</v>
      </c>
      <c r="D51" s="24">
        <v>13</v>
      </c>
      <c r="E51" s="24">
        <v>13</v>
      </c>
      <c r="F51" s="24"/>
      <c r="G51" s="24">
        <v>28</v>
      </c>
      <c r="H51" s="24">
        <v>46</v>
      </c>
      <c r="I51" s="24">
        <v>20</v>
      </c>
      <c r="J51" s="24">
        <v>13</v>
      </c>
      <c r="K51" s="24">
        <v>27</v>
      </c>
      <c r="L51" s="24">
        <v>17</v>
      </c>
      <c r="M51" s="24">
        <v>28</v>
      </c>
      <c r="N51" s="24">
        <v>34</v>
      </c>
      <c r="O51" s="24">
        <v>33</v>
      </c>
      <c r="P51" s="24">
        <v>13</v>
      </c>
      <c r="Q51" s="24">
        <v>15</v>
      </c>
      <c r="R51" s="340">
        <v>22</v>
      </c>
      <c r="S51" s="24">
        <v>16</v>
      </c>
      <c r="T51" s="24">
        <v>13</v>
      </c>
      <c r="U51" s="24">
        <v>15</v>
      </c>
      <c r="V51" s="24">
        <v>46</v>
      </c>
      <c r="W51" s="24">
        <v>13</v>
      </c>
      <c r="X51" s="24">
        <v>58</v>
      </c>
      <c r="Y51" s="24">
        <v>41</v>
      </c>
      <c r="Z51" s="24">
        <v>47</v>
      </c>
      <c r="AA51" s="24">
        <v>45</v>
      </c>
      <c r="AB51" s="24">
        <v>27</v>
      </c>
      <c r="AC51" s="24">
        <v>40</v>
      </c>
      <c r="AD51" s="24">
        <v>38</v>
      </c>
      <c r="AE51" s="24">
        <v>18</v>
      </c>
      <c r="AF51" s="24">
        <v>13</v>
      </c>
      <c r="AG51" s="245">
        <v>40</v>
      </c>
    </row>
    <row r="52" spans="1:33">
      <c r="A52" s="134"/>
      <c r="B52" s="167"/>
      <c r="C52" s="117" t="s">
        <v>43</v>
      </c>
      <c r="D52" s="24">
        <f t="shared" ref="D52:AG52" si="16">SUM(D50:D51)</f>
        <v>33</v>
      </c>
      <c r="E52" s="24">
        <f t="shared" si="16"/>
        <v>33</v>
      </c>
      <c r="F52" s="24">
        <f t="shared" si="16"/>
        <v>0</v>
      </c>
      <c r="G52" s="24">
        <f t="shared" si="16"/>
        <v>48</v>
      </c>
      <c r="H52" s="24">
        <f t="shared" si="16"/>
        <v>66</v>
      </c>
      <c r="I52" s="24">
        <f t="shared" si="16"/>
        <v>40</v>
      </c>
      <c r="J52" s="24">
        <f t="shared" si="16"/>
        <v>33</v>
      </c>
      <c r="K52" s="24">
        <f t="shared" si="16"/>
        <v>46</v>
      </c>
      <c r="L52" s="24">
        <f t="shared" si="16"/>
        <v>36</v>
      </c>
      <c r="M52" s="24">
        <f t="shared" si="16"/>
        <v>47</v>
      </c>
      <c r="N52" s="24">
        <f t="shared" si="16"/>
        <v>53</v>
      </c>
      <c r="O52" s="24">
        <f t="shared" si="16"/>
        <v>52</v>
      </c>
      <c r="P52" s="24">
        <f t="shared" si="16"/>
        <v>33</v>
      </c>
      <c r="Q52" s="24">
        <f t="shared" si="16"/>
        <v>34</v>
      </c>
      <c r="R52" s="340">
        <f t="shared" si="16"/>
        <v>42</v>
      </c>
      <c r="S52" s="24">
        <f t="shared" si="16"/>
        <v>35</v>
      </c>
      <c r="T52" s="24">
        <f t="shared" si="16"/>
        <v>33</v>
      </c>
      <c r="U52" s="24">
        <f t="shared" si="16"/>
        <v>34</v>
      </c>
      <c r="V52" s="24">
        <f t="shared" si="16"/>
        <v>66</v>
      </c>
      <c r="W52" s="24">
        <f t="shared" si="16"/>
        <v>33</v>
      </c>
      <c r="X52" s="24">
        <f t="shared" si="16"/>
        <v>78</v>
      </c>
      <c r="Y52" s="24">
        <f t="shared" si="16"/>
        <v>61</v>
      </c>
      <c r="Z52" s="24">
        <f t="shared" si="16"/>
        <v>67</v>
      </c>
      <c r="AA52" s="24">
        <f t="shared" si="16"/>
        <v>65</v>
      </c>
      <c r="AB52" s="24">
        <f t="shared" si="16"/>
        <v>46</v>
      </c>
      <c r="AC52" s="24">
        <f t="shared" si="16"/>
        <v>60</v>
      </c>
      <c r="AD52" s="24">
        <f t="shared" si="16"/>
        <v>58</v>
      </c>
      <c r="AE52" s="24">
        <f t="shared" si="16"/>
        <v>38</v>
      </c>
      <c r="AF52" s="24">
        <f t="shared" si="16"/>
        <v>33</v>
      </c>
      <c r="AG52" s="245">
        <f t="shared" si="16"/>
        <v>60</v>
      </c>
    </row>
    <row r="53" ht="15.75" spans="1:33">
      <c r="A53" s="134"/>
      <c r="B53" s="167"/>
      <c r="C53" s="40" t="s">
        <v>44</v>
      </c>
      <c r="D53" s="298" t="s">
        <v>46</v>
      </c>
      <c r="E53" s="139" t="s">
        <v>46</v>
      </c>
      <c r="F53" s="140"/>
      <c r="G53" s="140"/>
      <c r="H53" s="140" t="s">
        <v>49</v>
      </c>
      <c r="I53" s="140" t="s">
        <v>46</v>
      </c>
      <c r="J53" s="140" t="s">
        <v>46</v>
      </c>
      <c r="K53" s="140" t="s">
        <v>48</v>
      </c>
      <c r="L53" s="140" t="s">
        <v>46</v>
      </c>
      <c r="M53" s="140" t="s">
        <v>48</v>
      </c>
      <c r="N53" s="140" t="s">
        <v>47</v>
      </c>
      <c r="O53" s="140" t="s">
        <v>47</v>
      </c>
      <c r="P53" s="140" t="s">
        <v>46</v>
      </c>
      <c r="Q53" s="140" t="s">
        <v>46</v>
      </c>
      <c r="R53" s="347" t="s">
        <v>48</v>
      </c>
      <c r="S53" s="348" t="s">
        <v>46</v>
      </c>
      <c r="T53" s="140" t="s">
        <v>46</v>
      </c>
      <c r="U53" s="140" t="s">
        <v>46</v>
      </c>
      <c r="V53" s="140" t="s">
        <v>49</v>
      </c>
      <c r="W53" s="140" t="s">
        <v>46</v>
      </c>
      <c r="X53" s="153" t="s">
        <v>45</v>
      </c>
      <c r="Y53" s="140" t="s">
        <v>49</v>
      </c>
      <c r="Z53" s="140" t="s">
        <v>49</v>
      </c>
      <c r="AA53" s="140" t="s">
        <v>49</v>
      </c>
      <c r="AB53" s="140" t="s">
        <v>48</v>
      </c>
      <c r="AC53" s="140" t="s">
        <v>47</v>
      </c>
      <c r="AD53" s="140" t="s">
        <v>47</v>
      </c>
      <c r="AE53" s="140" t="s">
        <v>46</v>
      </c>
      <c r="AF53" s="140"/>
      <c r="AG53" s="138" t="s">
        <v>47</v>
      </c>
    </row>
    <row r="54" spans="1:33">
      <c r="A54" s="168"/>
      <c r="B54" s="163" t="s">
        <v>55</v>
      </c>
      <c r="C54" s="22" t="s">
        <v>37</v>
      </c>
      <c r="D54" s="24">
        <v>5</v>
      </c>
      <c r="E54" s="24">
        <v>5</v>
      </c>
      <c r="F54" s="24"/>
      <c r="G54" s="24">
        <v>4</v>
      </c>
      <c r="H54" s="24">
        <v>5</v>
      </c>
      <c r="I54" s="24">
        <v>5</v>
      </c>
      <c r="J54" s="24">
        <v>5</v>
      </c>
      <c r="K54" s="24">
        <v>5</v>
      </c>
      <c r="L54" s="24">
        <v>5</v>
      </c>
      <c r="M54" s="24">
        <v>5</v>
      </c>
      <c r="N54" s="24">
        <v>5</v>
      </c>
      <c r="O54" s="24">
        <v>5</v>
      </c>
      <c r="P54" s="24">
        <v>5</v>
      </c>
      <c r="Q54" s="24">
        <v>4</v>
      </c>
      <c r="R54" s="340">
        <v>5</v>
      </c>
      <c r="S54" s="24">
        <v>4</v>
      </c>
      <c r="T54" s="24">
        <v>5</v>
      </c>
      <c r="U54" s="24">
        <v>4</v>
      </c>
      <c r="V54" s="24">
        <v>5</v>
      </c>
      <c r="W54" s="24">
        <v>5</v>
      </c>
      <c r="X54" s="24">
        <v>5</v>
      </c>
      <c r="Y54" s="24">
        <v>5</v>
      </c>
      <c r="Z54" s="24">
        <v>5</v>
      </c>
      <c r="AA54" s="24">
        <v>5</v>
      </c>
      <c r="AB54" s="24">
        <v>5</v>
      </c>
      <c r="AC54" s="24">
        <v>4</v>
      </c>
      <c r="AD54" s="24">
        <v>4</v>
      </c>
      <c r="AE54" s="24">
        <v>5</v>
      </c>
      <c r="AF54" s="24">
        <v>4</v>
      </c>
      <c r="AG54" s="245">
        <v>5</v>
      </c>
    </row>
    <row r="55" spans="1:33">
      <c r="A55" s="168"/>
      <c r="B55" s="164"/>
      <c r="C55" s="109" t="s">
        <v>38</v>
      </c>
      <c r="D55" s="24">
        <v>5</v>
      </c>
      <c r="E55" s="24">
        <v>5</v>
      </c>
      <c r="F55" s="24"/>
      <c r="G55" s="24">
        <v>4</v>
      </c>
      <c r="H55" s="24">
        <v>5</v>
      </c>
      <c r="I55" s="24">
        <v>5</v>
      </c>
      <c r="J55" s="24">
        <v>5</v>
      </c>
      <c r="K55" s="24">
        <v>5</v>
      </c>
      <c r="L55" s="24">
        <v>5</v>
      </c>
      <c r="M55" s="24">
        <v>5</v>
      </c>
      <c r="N55" s="24">
        <v>5</v>
      </c>
      <c r="O55" s="24">
        <v>5</v>
      </c>
      <c r="P55" s="24">
        <v>4</v>
      </c>
      <c r="Q55" s="24">
        <v>5</v>
      </c>
      <c r="R55" s="340">
        <v>5</v>
      </c>
      <c r="S55" s="24">
        <v>5</v>
      </c>
      <c r="T55" s="24">
        <v>4</v>
      </c>
      <c r="U55" s="24">
        <v>5</v>
      </c>
      <c r="V55" s="24">
        <v>5</v>
      </c>
      <c r="W55" s="24">
        <v>5</v>
      </c>
      <c r="X55" s="24">
        <v>5</v>
      </c>
      <c r="Y55" s="24">
        <v>5</v>
      </c>
      <c r="Z55" s="24">
        <v>5</v>
      </c>
      <c r="AA55" s="24">
        <v>5</v>
      </c>
      <c r="AB55" s="24">
        <v>4</v>
      </c>
      <c r="AC55" s="24">
        <v>5</v>
      </c>
      <c r="AD55" s="24">
        <v>4</v>
      </c>
      <c r="AE55" s="24">
        <v>5</v>
      </c>
      <c r="AF55" s="24">
        <v>5</v>
      </c>
      <c r="AG55" s="245">
        <v>4</v>
      </c>
    </row>
    <row r="56" ht="18" customHeight="1" spans="1:33">
      <c r="A56" s="168"/>
      <c r="B56" s="164"/>
      <c r="C56" s="322" t="s">
        <v>39</v>
      </c>
      <c r="D56" s="24">
        <v>5</v>
      </c>
      <c r="E56" s="24">
        <v>5</v>
      </c>
      <c r="F56" s="24"/>
      <c r="G56" s="24">
        <v>5</v>
      </c>
      <c r="H56" s="24">
        <v>5</v>
      </c>
      <c r="I56" s="24">
        <v>5</v>
      </c>
      <c r="J56" s="24">
        <v>5</v>
      </c>
      <c r="K56" s="24">
        <v>5</v>
      </c>
      <c r="L56" s="24">
        <v>5</v>
      </c>
      <c r="M56" s="24">
        <v>5</v>
      </c>
      <c r="N56" s="24">
        <v>5</v>
      </c>
      <c r="O56" s="24">
        <v>5</v>
      </c>
      <c r="P56" s="24">
        <v>4</v>
      </c>
      <c r="Q56" s="24">
        <v>5</v>
      </c>
      <c r="R56" s="340">
        <v>5</v>
      </c>
      <c r="S56" s="24">
        <v>5</v>
      </c>
      <c r="T56" s="24">
        <v>5</v>
      </c>
      <c r="U56" s="24">
        <v>5</v>
      </c>
      <c r="V56" s="24">
        <v>4</v>
      </c>
      <c r="W56" s="24">
        <v>5</v>
      </c>
      <c r="X56" s="24">
        <v>5</v>
      </c>
      <c r="Y56" s="24">
        <v>5</v>
      </c>
      <c r="Z56" s="24">
        <v>5</v>
      </c>
      <c r="AA56" s="24">
        <v>5</v>
      </c>
      <c r="AB56" s="24">
        <v>5</v>
      </c>
      <c r="AC56" s="24">
        <v>5</v>
      </c>
      <c r="AD56" s="24">
        <v>5</v>
      </c>
      <c r="AE56" s="24">
        <v>5</v>
      </c>
      <c r="AF56" s="24">
        <v>4</v>
      </c>
      <c r="AG56" s="245">
        <v>4</v>
      </c>
    </row>
    <row r="57" ht="15.75" spans="1:33">
      <c r="A57" s="168"/>
      <c r="B57" s="164"/>
      <c r="C57" s="297" t="s">
        <v>40</v>
      </c>
      <c r="D57" s="24">
        <v>5</v>
      </c>
      <c r="E57" s="24">
        <v>5</v>
      </c>
      <c r="F57" s="24"/>
      <c r="G57" s="24">
        <v>5</v>
      </c>
      <c r="H57" s="24">
        <v>5</v>
      </c>
      <c r="I57" s="24">
        <v>5</v>
      </c>
      <c r="J57" s="24">
        <v>5</v>
      </c>
      <c r="K57" s="24">
        <v>5</v>
      </c>
      <c r="L57" s="24">
        <v>5</v>
      </c>
      <c r="M57" s="24">
        <v>5</v>
      </c>
      <c r="N57" s="24">
        <v>5</v>
      </c>
      <c r="O57" s="24">
        <v>5</v>
      </c>
      <c r="P57" s="24">
        <v>4</v>
      </c>
      <c r="Q57" s="24">
        <v>5</v>
      </c>
      <c r="R57" s="340">
        <v>5</v>
      </c>
      <c r="S57" s="24">
        <v>5</v>
      </c>
      <c r="T57" s="24">
        <v>5</v>
      </c>
      <c r="U57" s="24">
        <v>5</v>
      </c>
      <c r="V57" s="24">
        <v>5</v>
      </c>
      <c r="W57" s="24">
        <v>5</v>
      </c>
      <c r="X57" s="24">
        <v>5</v>
      </c>
      <c r="Y57" s="24">
        <v>5</v>
      </c>
      <c r="Z57" s="24">
        <v>5</v>
      </c>
      <c r="AA57" s="24">
        <v>5</v>
      </c>
      <c r="AB57" s="24">
        <v>5</v>
      </c>
      <c r="AC57" s="24">
        <v>5</v>
      </c>
      <c r="AD57" s="24">
        <v>5</v>
      </c>
      <c r="AE57" s="24">
        <v>5</v>
      </c>
      <c r="AF57" s="24">
        <v>5</v>
      </c>
      <c r="AG57" s="245">
        <v>4</v>
      </c>
    </row>
    <row r="58" ht="15.75" spans="1:33">
      <c r="A58" s="168"/>
      <c r="B58" s="164"/>
      <c r="C58" s="297" t="s">
        <v>41</v>
      </c>
      <c r="D58" s="193">
        <f t="shared" ref="D58:AG58" si="17">SUM(D54:D57)</f>
        <v>20</v>
      </c>
      <c r="E58" s="193">
        <f t="shared" si="17"/>
        <v>20</v>
      </c>
      <c r="F58" s="193">
        <f t="shared" si="17"/>
        <v>0</v>
      </c>
      <c r="G58" s="193">
        <f t="shared" si="17"/>
        <v>18</v>
      </c>
      <c r="H58" s="193">
        <f t="shared" si="17"/>
        <v>20</v>
      </c>
      <c r="I58" s="193">
        <f t="shared" si="17"/>
        <v>20</v>
      </c>
      <c r="J58" s="193">
        <f t="shared" si="17"/>
        <v>20</v>
      </c>
      <c r="K58" s="193">
        <f t="shared" si="17"/>
        <v>20</v>
      </c>
      <c r="L58" s="193">
        <f t="shared" si="17"/>
        <v>20</v>
      </c>
      <c r="M58" s="193">
        <f t="shared" si="17"/>
        <v>20</v>
      </c>
      <c r="N58" s="193">
        <f t="shared" si="17"/>
        <v>20</v>
      </c>
      <c r="O58" s="193">
        <f t="shared" si="17"/>
        <v>20</v>
      </c>
      <c r="P58" s="193">
        <f t="shared" si="17"/>
        <v>17</v>
      </c>
      <c r="Q58" s="193">
        <f t="shared" si="17"/>
        <v>19</v>
      </c>
      <c r="R58" s="341">
        <f t="shared" si="17"/>
        <v>20</v>
      </c>
      <c r="S58" s="177">
        <f t="shared" si="17"/>
        <v>19</v>
      </c>
      <c r="T58" s="193">
        <f t="shared" si="17"/>
        <v>19</v>
      </c>
      <c r="U58" s="193">
        <f t="shared" si="17"/>
        <v>19</v>
      </c>
      <c r="V58" s="193">
        <f t="shared" si="17"/>
        <v>19</v>
      </c>
      <c r="W58" s="193">
        <f t="shared" si="17"/>
        <v>20</v>
      </c>
      <c r="X58" s="193">
        <f t="shared" si="17"/>
        <v>20</v>
      </c>
      <c r="Y58" s="193">
        <f t="shared" si="17"/>
        <v>20</v>
      </c>
      <c r="Z58" s="193">
        <f t="shared" si="17"/>
        <v>20</v>
      </c>
      <c r="AA58" s="193">
        <f t="shared" si="17"/>
        <v>20</v>
      </c>
      <c r="AB58" s="193">
        <f t="shared" si="17"/>
        <v>19</v>
      </c>
      <c r="AC58" s="193">
        <f t="shared" si="17"/>
        <v>19</v>
      </c>
      <c r="AD58" s="193">
        <f t="shared" si="17"/>
        <v>18</v>
      </c>
      <c r="AE58" s="193">
        <f t="shared" si="17"/>
        <v>20</v>
      </c>
      <c r="AF58" s="193">
        <f t="shared" si="17"/>
        <v>18</v>
      </c>
      <c r="AG58" s="55">
        <f t="shared" si="17"/>
        <v>17</v>
      </c>
    </row>
    <row r="59" spans="1:33">
      <c r="A59" s="168"/>
      <c r="B59" s="167"/>
      <c r="C59" s="297" t="s">
        <v>42</v>
      </c>
      <c r="D59" s="24">
        <v>13</v>
      </c>
      <c r="E59" s="24">
        <v>13</v>
      </c>
      <c r="F59" s="24"/>
      <c r="G59" s="24">
        <v>20</v>
      </c>
      <c r="H59" s="24">
        <v>63</v>
      </c>
      <c r="I59" s="24">
        <v>30</v>
      </c>
      <c r="J59" s="24">
        <v>13</v>
      </c>
      <c r="K59" s="24">
        <v>33</v>
      </c>
      <c r="L59" s="24">
        <v>20</v>
      </c>
      <c r="M59" s="24">
        <v>13</v>
      </c>
      <c r="N59" s="24">
        <v>46</v>
      </c>
      <c r="O59" s="24">
        <v>13</v>
      </c>
      <c r="P59" s="24">
        <v>17</v>
      </c>
      <c r="Q59" s="24">
        <v>16</v>
      </c>
      <c r="R59" s="340">
        <v>22</v>
      </c>
      <c r="S59" s="24">
        <v>16</v>
      </c>
      <c r="T59" s="24">
        <v>24</v>
      </c>
      <c r="U59" s="24">
        <v>14</v>
      </c>
      <c r="V59" s="24">
        <v>26</v>
      </c>
      <c r="W59" s="24">
        <v>13</v>
      </c>
      <c r="X59" s="24">
        <v>44</v>
      </c>
      <c r="Y59" s="24">
        <v>33</v>
      </c>
      <c r="Z59" s="24">
        <v>38</v>
      </c>
      <c r="AA59" s="24">
        <v>40</v>
      </c>
      <c r="AB59" s="24">
        <v>25</v>
      </c>
      <c r="AC59" s="24">
        <v>26</v>
      </c>
      <c r="AD59" s="24">
        <v>20</v>
      </c>
      <c r="AE59" s="24">
        <v>13</v>
      </c>
      <c r="AF59" s="24">
        <v>15</v>
      </c>
      <c r="AG59" s="245">
        <v>21</v>
      </c>
    </row>
    <row r="60" spans="1:33">
      <c r="A60" s="168"/>
      <c r="B60" s="167"/>
      <c r="C60" s="117" t="s">
        <v>43</v>
      </c>
      <c r="D60" s="24">
        <f t="shared" ref="D60:AG60" si="18">SUM(D58:D59)</f>
        <v>33</v>
      </c>
      <c r="E60" s="24">
        <f t="shared" si="18"/>
        <v>33</v>
      </c>
      <c r="F60" s="24">
        <f t="shared" si="18"/>
        <v>0</v>
      </c>
      <c r="G60" s="24">
        <f t="shared" si="18"/>
        <v>38</v>
      </c>
      <c r="H60" s="24">
        <f t="shared" si="18"/>
        <v>83</v>
      </c>
      <c r="I60" s="24">
        <f t="shared" si="18"/>
        <v>50</v>
      </c>
      <c r="J60" s="24">
        <f t="shared" si="18"/>
        <v>33</v>
      </c>
      <c r="K60" s="24">
        <f t="shared" si="18"/>
        <v>53</v>
      </c>
      <c r="L60" s="24">
        <f t="shared" si="18"/>
        <v>40</v>
      </c>
      <c r="M60" s="24">
        <f t="shared" si="18"/>
        <v>33</v>
      </c>
      <c r="N60" s="24">
        <f t="shared" si="18"/>
        <v>66</v>
      </c>
      <c r="O60" s="24">
        <f t="shared" si="18"/>
        <v>33</v>
      </c>
      <c r="P60" s="24">
        <f t="shared" si="18"/>
        <v>34</v>
      </c>
      <c r="Q60" s="24">
        <f t="shared" si="18"/>
        <v>35</v>
      </c>
      <c r="R60" s="340">
        <f t="shared" si="18"/>
        <v>42</v>
      </c>
      <c r="S60" s="24">
        <f t="shared" si="18"/>
        <v>35</v>
      </c>
      <c r="T60" s="24">
        <f t="shared" si="18"/>
        <v>43</v>
      </c>
      <c r="U60" s="24">
        <f t="shared" si="18"/>
        <v>33</v>
      </c>
      <c r="V60" s="24">
        <f t="shared" si="18"/>
        <v>45</v>
      </c>
      <c r="W60" s="24">
        <f t="shared" si="18"/>
        <v>33</v>
      </c>
      <c r="X60" s="24">
        <f t="shared" si="18"/>
        <v>64</v>
      </c>
      <c r="Y60" s="24">
        <f t="shared" si="18"/>
        <v>53</v>
      </c>
      <c r="Z60" s="24">
        <f t="shared" si="18"/>
        <v>58</v>
      </c>
      <c r="AA60" s="24">
        <f t="shared" si="18"/>
        <v>60</v>
      </c>
      <c r="AB60" s="24">
        <f t="shared" si="18"/>
        <v>44</v>
      </c>
      <c r="AC60" s="24">
        <f t="shared" si="18"/>
        <v>45</v>
      </c>
      <c r="AD60" s="24">
        <f t="shared" si="18"/>
        <v>38</v>
      </c>
      <c r="AE60" s="24">
        <f t="shared" si="18"/>
        <v>33</v>
      </c>
      <c r="AF60" s="24">
        <f t="shared" si="18"/>
        <v>33</v>
      </c>
      <c r="AG60" s="245">
        <f t="shared" si="18"/>
        <v>38</v>
      </c>
    </row>
    <row r="61" ht="15.75" spans="1:33">
      <c r="A61" s="168"/>
      <c r="B61" s="167"/>
      <c r="C61" s="325" t="s">
        <v>44</v>
      </c>
      <c r="D61" s="24" t="s">
        <v>46</v>
      </c>
      <c r="E61" s="24" t="s">
        <v>46</v>
      </c>
      <c r="F61" s="24"/>
      <c r="G61" s="24" t="s">
        <v>46</v>
      </c>
      <c r="H61" s="24" t="s">
        <v>56</v>
      </c>
      <c r="I61" s="24" t="s">
        <v>48</v>
      </c>
      <c r="J61" s="24" t="s">
        <v>46</v>
      </c>
      <c r="K61" s="24" t="s">
        <v>47</v>
      </c>
      <c r="L61" s="24" t="s">
        <v>46</v>
      </c>
      <c r="M61" s="24" t="s">
        <v>46</v>
      </c>
      <c r="N61" s="24" t="s">
        <v>49</v>
      </c>
      <c r="O61" s="24" t="s">
        <v>46</v>
      </c>
      <c r="P61" s="24" t="s">
        <v>46</v>
      </c>
      <c r="Q61" s="24" t="s">
        <v>46</v>
      </c>
      <c r="R61" s="340" t="s">
        <v>48</v>
      </c>
      <c r="S61" s="24" t="s">
        <v>46</v>
      </c>
      <c r="T61" s="24" t="s">
        <v>48</v>
      </c>
      <c r="U61" s="24" t="s">
        <v>46</v>
      </c>
      <c r="V61" s="24" t="s">
        <v>48</v>
      </c>
      <c r="W61" s="24" t="s">
        <v>46</v>
      </c>
      <c r="X61" s="24" t="s">
        <v>49</v>
      </c>
      <c r="Y61" s="24" t="s">
        <v>47</v>
      </c>
      <c r="Z61" s="24" t="s">
        <v>47</v>
      </c>
      <c r="AA61" s="24" t="s">
        <v>47</v>
      </c>
      <c r="AB61" s="24" t="s">
        <v>48</v>
      </c>
      <c r="AC61" s="24" t="s">
        <v>48</v>
      </c>
      <c r="AD61" s="24" t="s">
        <v>46</v>
      </c>
      <c r="AE61" s="24" t="s">
        <v>46</v>
      </c>
      <c r="AF61" s="24" t="s">
        <v>46</v>
      </c>
      <c r="AG61" s="245" t="s">
        <v>46</v>
      </c>
    </row>
    <row r="62" spans="1:33">
      <c r="A62" s="168"/>
      <c r="B62" s="169" t="s">
        <v>57</v>
      </c>
      <c r="C62" s="49" t="s">
        <v>44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259"/>
      <c r="Q62" s="79"/>
      <c r="R62" s="349"/>
      <c r="S62" s="350"/>
      <c r="T62" s="79"/>
      <c r="U62" s="79"/>
      <c r="V62" s="79"/>
      <c r="W62" s="79"/>
      <c r="X62" s="68"/>
      <c r="Y62" s="79"/>
      <c r="Z62" s="79"/>
      <c r="AA62" s="79"/>
      <c r="AB62" s="79"/>
      <c r="AC62" s="259"/>
      <c r="AD62" s="79"/>
      <c r="AE62" s="79"/>
      <c r="AF62" s="79"/>
      <c r="AG62" s="79"/>
    </row>
    <row r="63" spans="1:33">
      <c r="A63" s="168"/>
      <c r="B63" s="170" t="s">
        <v>58</v>
      </c>
      <c r="C63" s="109" t="s">
        <v>44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50"/>
      <c r="Q63" s="110"/>
      <c r="R63" s="339"/>
      <c r="S63" s="245"/>
      <c r="T63" s="110"/>
      <c r="U63" s="110"/>
      <c r="V63" s="110"/>
      <c r="W63" s="110"/>
      <c r="X63" s="154"/>
      <c r="Y63" s="110"/>
      <c r="Z63" s="110"/>
      <c r="AA63" s="110"/>
      <c r="AB63" s="110"/>
      <c r="AC63" s="150"/>
      <c r="AD63" s="110"/>
      <c r="AE63" s="110"/>
      <c r="AF63" s="110"/>
      <c r="AG63" s="110"/>
    </row>
    <row r="64" spans="1:33">
      <c r="A64" s="168"/>
      <c r="B64" s="326" t="s">
        <v>59</v>
      </c>
      <c r="C64" s="135" t="s">
        <v>60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69"/>
      <c r="Q64" s="78"/>
      <c r="R64" s="344"/>
      <c r="S64" s="267"/>
      <c r="T64" s="78"/>
      <c r="U64" s="78"/>
      <c r="V64" s="78"/>
      <c r="W64" s="78"/>
      <c r="X64" s="67"/>
      <c r="Y64" s="78"/>
      <c r="Z64" s="78"/>
      <c r="AA64" s="78"/>
      <c r="AB64" s="78"/>
      <c r="AC64" s="69"/>
      <c r="AD64" s="78"/>
      <c r="AE64" s="78"/>
      <c r="AF64" s="78"/>
      <c r="AG64" s="78"/>
    </row>
    <row r="65" spans="1:33">
      <c r="A65" s="168"/>
      <c r="B65" s="143"/>
      <c r="C65" s="135" t="s">
        <v>61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69"/>
      <c r="Q65" s="78"/>
      <c r="R65" s="344"/>
      <c r="S65" s="267"/>
      <c r="T65" s="78"/>
      <c r="U65" s="78"/>
      <c r="V65" s="78"/>
      <c r="W65" s="78"/>
      <c r="X65" s="67"/>
      <c r="Y65" s="78"/>
      <c r="Z65" s="78"/>
      <c r="AA65" s="78"/>
      <c r="AB65" s="78"/>
      <c r="AC65" s="69"/>
      <c r="AD65" s="78"/>
      <c r="AE65" s="78"/>
      <c r="AF65" s="78"/>
      <c r="AG65" s="78"/>
    </row>
    <row r="66" spans="1:33">
      <c r="A66" s="168"/>
      <c r="B66" s="143"/>
      <c r="C66" s="135" t="s">
        <v>62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69"/>
      <c r="Q66" s="78"/>
      <c r="R66" s="344"/>
      <c r="S66" s="267"/>
      <c r="T66" s="78"/>
      <c r="U66" s="78"/>
      <c r="V66" s="78"/>
      <c r="W66" s="78"/>
      <c r="X66" s="67"/>
      <c r="Y66" s="78"/>
      <c r="Z66" s="78"/>
      <c r="AA66" s="78"/>
      <c r="AB66" s="78"/>
      <c r="AC66" s="69"/>
      <c r="AD66" s="78"/>
      <c r="AE66" s="78"/>
      <c r="AF66" s="78"/>
      <c r="AG66" s="78"/>
    </row>
    <row r="67" ht="15.75" spans="1:33">
      <c r="A67" s="168"/>
      <c r="B67" s="355"/>
      <c r="C67" s="23" t="s">
        <v>63</v>
      </c>
      <c r="D67" s="24"/>
      <c r="E67" s="356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69"/>
      <c r="Q67" s="78"/>
      <c r="R67" s="344"/>
      <c r="S67" s="267"/>
      <c r="T67" s="78"/>
      <c r="U67" s="78"/>
      <c r="V67" s="78"/>
      <c r="W67" s="78"/>
      <c r="X67" s="67"/>
      <c r="Y67" s="78"/>
      <c r="Z67" s="78"/>
      <c r="AA67" s="78"/>
      <c r="AB67" s="78"/>
      <c r="AC67" s="69"/>
      <c r="AD67" s="78"/>
      <c r="AE67" s="78"/>
      <c r="AF67" s="78"/>
      <c r="AG67" s="78"/>
    </row>
    <row r="68" ht="15.75" spans="1:33">
      <c r="A68" s="134"/>
      <c r="B68" s="116" t="s">
        <v>64</v>
      </c>
      <c r="C68" s="23" t="s">
        <v>65</v>
      </c>
      <c r="D68" s="229"/>
      <c r="E68" s="254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360"/>
      <c r="S68" s="361"/>
      <c r="T68" s="118"/>
      <c r="U68" s="118"/>
      <c r="V68" s="118"/>
      <c r="W68" s="118"/>
      <c r="X68" s="125"/>
      <c r="Y68" s="118"/>
      <c r="Z68" s="118"/>
      <c r="AA68" s="118"/>
      <c r="AB68" s="118"/>
      <c r="AC68" s="118"/>
      <c r="AD68" s="118"/>
      <c r="AE68" s="118"/>
      <c r="AF68" s="118"/>
      <c r="AG68" s="118"/>
    </row>
    <row r="69" spans="1:33">
      <c r="A69" s="168"/>
      <c r="B69" s="187" t="s">
        <v>66</v>
      </c>
      <c r="C69" s="23" t="s">
        <v>67</v>
      </c>
      <c r="D69" s="24">
        <f t="shared" ref="D69:U69" si="19">SUM(D12,D20,D28,D36,D44,D52,D60)</f>
        <v>336</v>
      </c>
      <c r="E69" s="24">
        <f t="shared" si="19"/>
        <v>225</v>
      </c>
      <c r="F69" s="24">
        <f t="shared" si="19"/>
        <v>0</v>
      </c>
      <c r="G69" s="24">
        <f t="shared" si="19"/>
        <v>330</v>
      </c>
      <c r="H69" s="24">
        <f t="shared" si="19"/>
        <v>498</v>
      </c>
      <c r="I69" s="24">
        <f t="shared" si="19"/>
        <v>290</v>
      </c>
      <c r="J69" s="24">
        <f t="shared" si="19"/>
        <v>231</v>
      </c>
      <c r="K69" s="24">
        <f t="shared" si="19"/>
        <v>344</v>
      </c>
      <c r="L69" s="24">
        <f t="shared" si="19"/>
        <v>265</v>
      </c>
      <c r="M69" s="24">
        <f t="shared" si="19"/>
        <v>308</v>
      </c>
      <c r="N69" s="24">
        <f t="shared" si="19"/>
        <v>380</v>
      </c>
      <c r="O69" s="24">
        <f t="shared" si="19"/>
        <v>288</v>
      </c>
      <c r="P69" s="24">
        <f t="shared" si="19"/>
        <v>231</v>
      </c>
      <c r="Q69" s="24">
        <f t="shared" si="19"/>
        <v>246</v>
      </c>
      <c r="R69" s="352">
        <f t="shared" si="19"/>
        <v>278</v>
      </c>
      <c r="S69" s="24">
        <f t="shared" si="19"/>
        <v>246</v>
      </c>
      <c r="T69" s="24">
        <f t="shared" si="19"/>
        <v>302</v>
      </c>
      <c r="U69" s="24">
        <f t="shared" si="19"/>
        <v>236</v>
      </c>
      <c r="V69" s="24">
        <f t="shared" ref="V69:AG69" si="20">SUM(V12,V20,V28,V36,V44,V52,V60)</f>
        <v>327</v>
      </c>
      <c r="W69" s="24">
        <f t="shared" si="20"/>
        <v>278</v>
      </c>
      <c r="X69" s="24">
        <f t="shared" si="20"/>
        <v>451</v>
      </c>
      <c r="Y69" s="24">
        <f t="shared" si="20"/>
        <v>367</v>
      </c>
      <c r="Z69" s="24">
        <f t="shared" si="20"/>
        <v>402</v>
      </c>
      <c r="AA69" s="24">
        <f t="shared" si="20"/>
        <v>404</v>
      </c>
      <c r="AB69" s="24">
        <f t="shared" si="20"/>
        <v>384</v>
      </c>
      <c r="AC69" s="24">
        <f t="shared" si="20"/>
        <v>364</v>
      </c>
      <c r="AD69" s="24">
        <f t="shared" si="20"/>
        <v>265</v>
      </c>
      <c r="AE69" s="24">
        <f t="shared" si="20"/>
        <v>252</v>
      </c>
      <c r="AF69" s="24">
        <f t="shared" si="20"/>
        <v>256</v>
      </c>
      <c r="AG69" s="245">
        <f t="shared" si="20"/>
        <v>322</v>
      </c>
    </row>
    <row r="70" ht="15.75" spans="1:33">
      <c r="A70" s="300"/>
      <c r="B70" s="231" t="s">
        <v>68</v>
      </c>
      <c r="C70" s="232"/>
      <c r="D70" s="101">
        <f t="shared" ref="D70:U70" si="21">D69/700</f>
        <v>0.48</v>
      </c>
      <c r="E70" s="101">
        <f t="shared" si="21"/>
        <v>0.321428571428571</v>
      </c>
      <c r="F70" s="101">
        <f t="shared" si="21"/>
        <v>0</v>
      </c>
      <c r="G70" s="101">
        <f t="shared" si="21"/>
        <v>0.471428571428571</v>
      </c>
      <c r="H70" s="101">
        <f t="shared" si="21"/>
        <v>0.711428571428571</v>
      </c>
      <c r="I70" s="101">
        <f t="shared" si="21"/>
        <v>0.414285714285714</v>
      </c>
      <c r="J70" s="101">
        <f t="shared" si="21"/>
        <v>0.33</v>
      </c>
      <c r="K70" s="101">
        <f t="shared" si="21"/>
        <v>0.491428571428571</v>
      </c>
      <c r="L70" s="101">
        <f t="shared" si="21"/>
        <v>0.378571428571429</v>
      </c>
      <c r="M70" s="101">
        <f t="shared" si="21"/>
        <v>0.44</v>
      </c>
      <c r="N70" s="101">
        <f t="shared" si="21"/>
        <v>0.542857142857143</v>
      </c>
      <c r="O70" s="101">
        <f t="shared" si="21"/>
        <v>0.411428571428571</v>
      </c>
      <c r="P70" s="101">
        <f t="shared" si="21"/>
        <v>0.33</v>
      </c>
      <c r="Q70" s="101">
        <f t="shared" si="21"/>
        <v>0.351428571428571</v>
      </c>
      <c r="R70" s="209">
        <f t="shared" si="21"/>
        <v>0.397142857142857</v>
      </c>
      <c r="S70" s="233">
        <f t="shared" si="21"/>
        <v>0.351428571428571</v>
      </c>
      <c r="T70" s="101">
        <f t="shared" si="21"/>
        <v>0.431428571428571</v>
      </c>
      <c r="U70" s="101">
        <f t="shared" si="21"/>
        <v>0.337142857142857</v>
      </c>
      <c r="V70" s="101">
        <f t="shared" ref="V70:AG70" si="22">V69/700</f>
        <v>0.467142857142857</v>
      </c>
      <c r="W70" s="101">
        <f t="shared" si="22"/>
        <v>0.397142857142857</v>
      </c>
      <c r="X70" s="101">
        <f t="shared" si="22"/>
        <v>0.644285714285714</v>
      </c>
      <c r="Y70" s="101">
        <f t="shared" si="22"/>
        <v>0.524285714285714</v>
      </c>
      <c r="Z70" s="101">
        <f t="shared" si="22"/>
        <v>0.574285714285714</v>
      </c>
      <c r="AA70" s="101">
        <f t="shared" si="22"/>
        <v>0.577142857142857</v>
      </c>
      <c r="AB70" s="101">
        <f t="shared" si="22"/>
        <v>0.548571428571429</v>
      </c>
      <c r="AC70" s="101">
        <f t="shared" si="22"/>
        <v>0.52</v>
      </c>
      <c r="AD70" s="101">
        <f t="shared" si="22"/>
        <v>0.378571428571429</v>
      </c>
      <c r="AE70" s="101">
        <f t="shared" si="22"/>
        <v>0.36</v>
      </c>
      <c r="AF70" s="101">
        <f t="shared" si="22"/>
        <v>0.365714285714286</v>
      </c>
      <c r="AG70" s="268">
        <f t="shared" si="22"/>
        <v>0.46</v>
      </c>
    </row>
    <row r="71" spans="1:33">
      <c r="A71" s="234"/>
      <c r="B71" s="235"/>
      <c r="C71" s="218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362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</row>
    <row r="74" customHeight="1"/>
    <row r="75" spans="7:14">
      <c r="G75" s="357" t="s">
        <v>69</v>
      </c>
      <c r="H75" s="149" t="s">
        <v>36</v>
      </c>
      <c r="I75" s="149" t="s">
        <v>50</v>
      </c>
      <c r="J75" s="149" t="s">
        <v>51</v>
      </c>
      <c r="K75" s="149" t="s">
        <v>52</v>
      </c>
      <c r="L75" s="149" t="s">
        <v>53</v>
      </c>
      <c r="M75" s="149" t="s">
        <v>54</v>
      </c>
      <c r="N75" s="149" t="s">
        <v>55</v>
      </c>
    </row>
    <row r="76" spans="7:14">
      <c r="G76" s="358" t="s">
        <v>70</v>
      </c>
      <c r="H76" s="149">
        <v>1329</v>
      </c>
      <c r="I76" s="149">
        <v>1412</v>
      </c>
      <c r="J76" s="149">
        <v>1271</v>
      </c>
      <c r="K76" s="149">
        <v>1229</v>
      </c>
      <c r="L76" s="149">
        <v>1241</v>
      </c>
      <c r="M76" s="149">
        <v>1363</v>
      </c>
      <c r="N76" s="149">
        <v>1261</v>
      </c>
    </row>
    <row r="77" ht="15.75" spans="7:14">
      <c r="G77" s="359" t="s">
        <v>71</v>
      </c>
      <c r="H77" s="149">
        <f t="shared" ref="H77:N77" si="23">H76/29</f>
        <v>45.8275862068966</v>
      </c>
      <c r="I77" s="149">
        <f t="shared" si="23"/>
        <v>48.6896551724138</v>
      </c>
      <c r="J77" s="149">
        <f t="shared" si="23"/>
        <v>43.8275862068966</v>
      </c>
      <c r="K77" s="149">
        <f t="shared" si="23"/>
        <v>42.3793103448276</v>
      </c>
      <c r="L77" s="149">
        <f t="shared" si="23"/>
        <v>42.7931034482759</v>
      </c>
      <c r="M77" s="149">
        <f t="shared" si="23"/>
        <v>47</v>
      </c>
      <c r="N77" s="149">
        <f t="shared" si="23"/>
        <v>43.4827586206897</v>
      </c>
    </row>
    <row r="86" spans="2:33">
      <c r="B86" s="2"/>
      <c r="C86" s="3"/>
      <c r="D86" s="72" t="s">
        <v>0</v>
      </c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2" t="s">
        <v>0</v>
      </c>
      <c r="P86" s="2"/>
      <c r="Q86" s="2"/>
      <c r="R86" s="363"/>
      <c r="S86" s="2"/>
      <c r="T86" s="2"/>
      <c r="U86" s="2"/>
      <c r="V86" s="2"/>
      <c r="W86" s="2"/>
      <c r="X86" s="2"/>
      <c r="Y86" s="72" t="s">
        <v>0</v>
      </c>
      <c r="Z86" s="72"/>
      <c r="AA86" s="72"/>
      <c r="AB86" s="72"/>
      <c r="AC86" s="72"/>
      <c r="AD86" s="72"/>
      <c r="AE86" s="72"/>
      <c r="AF86" s="72"/>
      <c r="AG86" s="72"/>
    </row>
    <row r="87" ht="15.75" spans="2:33">
      <c r="B87" s="4"/>
      <c r="C87" s="5"/>
      <c r="D87" s="73" t="s">
        <v>72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4" t="s">
        <v>72</v>
      </c>
      <c r="P87" s="4"/>
      <c r="Q87" s="4"/>
      <c r="R87" s="364"/>
      <c r="S87" s="4"/>
      <c r="T87" s="4"/>
      <c r="U87" s="4"/>
      <c r="V87" s="4"/>
      <c r="W87" s="4"/>
      <c r="X87" s="4"/>
      <c r="Y87" s="73" t="s">
        <v>72</v>
      </c>
      <c r="Z87" s="73"/>
      <c r="AA87" s="73"/>
      <c r="AB87" s="73"/>
      <c r="AC87" s="73"/>
      <c r="AD87" s="73"/>
      <c r="AE87" s="73"/>
      <c r="AF87" s="73"/>
      <c r="AG87" s="73"/>
    </row>
    <row r="88" ht="34.5" spans="1:33">
      <c r="A88" s="7" t="s">
        <v>73</v>
      </c>
      <c r="B88" s="8"/>
      <c r="C88" s="9" t="s">
        <v>3</v>
      </c>
      <c r="D88" s="269" t="str">
        <f t="shared" ref="D88:L89" si="24">D3</f>
        <v>ANKITA SAHU</v>
      </c>
      <c r="E88" s="269" t="str">
        <f t="shared" si="24"/>
        <v>CHAMELI BAIDH</v>
      </c>
      <c r="F88" s="269" t="str">
        <f t="shared" si="24"/>
        <v>MANISH NAG</v>
      </c>
      <c r="G88" s="269" t="str">
        <f t="shared" si="24"/>
        <v>MUSKAN BHARADWAJ</v>
      </c>
      <c r="H88" s="269" t="str">
        <f t="shared" si="24"/>
        <v>PRIYA SARKAR</v>
      </c>
      <c r="I88" s="269" t="str">
        <f t="shared" si="24"/>
        <v>SHREYA MASIH</v>
      </c>
      <c r="J88" s="269" t="str">
        <f t="shared" si="24"/>
        <v>ABHAY SAHU</v>
      </c>
      <c r="K88" s="269" t="str">
        <f t="shared" si="24"/>
        <v>AJAY NAG</v>
      </c>
      <c r="L88" s="269" t="str">
        <f t="shared" si="24"/>
        <v>GYANENDRA NAG</v>
      </c>
      <c r="M88" s="269" t="str">
        <f>M3</f>
        <v>KALYANEE NAG </v>
      </c>
      <c r="N88" s="269" t="str">
        <f>N3</f>
        <v>NILMANI RANA </v>
      </c>
      <c r="O88" s="269" t="str">
        <f t="shared" ref="O88:AG90" si="25">O3</f>
        <v>POOJA BAGHEL</v>
      </c>
      <c r="P88" s="269" t="str">
        <f t="shared" si="25"/>
        <v>ABDUL KUMAR YADAV</v>
      </c>
      <c r="Q88" s="269" t="str">
        <f t="shared" si="25"/>
        <v>CHANDRIKA NISHAD</v>
      </c>
      <c r="R88" s="365" t="str">
        <f t="shared" si="25"/>
        <v>CHANDRIKA NISHAD</v>
      </c>
      <c r="S88" s="269" t="str">
        <f t="shared" si="25"/>
        <v>DEEPAK KUMAR NAG</v>
      </c>
      <c r="T88" s="269" t="str">
        <f t="shared" si="25"/>
        <v>DILENDRA KUMAR CHANAP</v>
      </c>
      <c r="U88" s="269" t="str">
        <f t="shared" si="25"/>
        <v>DISEN KUMAR NISHAD </v>
      </c>
      <c r="V88" s="269" t="str">
        <f t="shared" si="25"/>
        <v>GANESHWAR RAWATE</v>
      </c>
      <c r="W88" s="269" t="str">
        <f t="shared" si="25"/>
        <v>HARSHA MANJHI </v>
      </c>
      <c r="X88" s="269" t="str">
        <f t="shared" si="25"/>
        <v>KALPANA MARKAM</v>
      </c>
      <c r="Y88" s="269" t="str">
        <f t="shared" si="25"/>
        <v>KUMKUM NISHAD</v>
      </c>
      <c r="Z88" s="269" t="str">
        <f t="shared" si="25"/>
        <v>LAXMI MANIKPURI</v>
      </c>
      <c r="AA88" s="269" t="str">
        <f t="shared" si="25"/>
        <v>MEGHA THAKUR </v>
      </c>
      <c r="AB88" s="269" t="str">
        <f t="shared" si="25"/>
        <v>URWASHI</v>
      </c>
      <c r="AC88" s="269" t="str">
        <f t="shared" si="25"/>
        <v>MAHENDRA KUMAR SORI</v>
      </c>
      <c r="AD88" s="269" t="str">
        <f t="shared" si="25"/>
        <v>NAVEEN KUMAR MARKAM </v>
      </c>
      <c r="AE88" s="269" t="str">
        <f t="shared" si="25"/>
        <v>ARYAN NETAM</v>
      </c>
      <c r="AF88" s="269" t="str">
        <f t="shared" si="25"/>
        <v>VEDIKA PUJARI </v>
      </c>
      <c r="AG88" s="269" t="str">
        <f t="shared" si="25"/>
        <v>ABHIJEET DEEPAK</v>
      </c>
    </row>
    <row r="89" ht="19.5" spans="1:33">
      <c r="A89" s="7"/>
      <c r="B89" s="13"/>
      <c r="C89" s="9" t="str">
        <f>C4</f>
        <v>ADM. NO.</v>
      </c>
      <c r="D89" s="270">
        <f t="shared" si="24"/>
        <v>567</v>
      </c>
      <c r="E89" s="270">
        <f t="shared" si="24"/>
        <v>721</v>
      </c>
      <c r="F89" s="270">
        <f t="shared" si="24"/>
        <v>604</v>
      </c>
      <c r="G89" s="270">
        <f t="shared" si="24"/>
        <v>536</v>
      </c>
      <c r="H89" s="270">
        <f t="shared" si="24"/>
        <v>572</v>
      </c>
      <c r="I89" s="270">
        <f t="shared" si="24"/>
        <v>593</v>
      </c>
      <c r="J89" s="270">
        <f t="shared" si="24"/>
        <v>0</v>
      </c>
      <c r="K89" s="270">
        <f t="shared" si="24"/>
        <v>444</v>
      </c>
      <c r="L89" s="270">
        <f t="shared" si="24"/>
        <v>476</v>
      </c>
      <c r="M89" s="270">
        <f>M4</f>
        <v>367</v>
      </c>
      <c r="N89" s="270">
        <f>N4</f>
        <v>361</v>
      </c>
      <c r="O89" s="270">
        <f t="shared" si="25"/>
        <v>445</v>
      </c>
      <c r="P89" s="270">
        <f t="shared" si="25"/>
        <v>394</v>
      </c>
      <c r="Q89" s="270">
        <f t="shared" si="25"/>
        <v>442</v>
      </c>
      <c r="R89" s="366">
        <f t="shared" si="25"/>
        <v>449</v>
      </c>
      <c r="S89" s="270">
        <f t="shared" si="25"/>
        <v>435</v>
      </c>
      <c r="T89" s="270">
        <f t="shared" si="25"/>
        <v>437</v>
      </c>
      <c r="U89" s="270">
        <f t="shared" si="25"/>
        <v>440</v>
      </c>
      <c r="V89" s="270">
        <f t="shared" si="25"/>
        <v>441</v>
      </c>
      <c r="W89" s="270">
        <f t="shared" si="25"/>
        <v>493</v>
      </c>
      <c r="X89" s="270">
        <f t="shared" si="25"/>
        <v>363</v>
      </c>
      <c r="Y89" s="270">
        <f t="shared" si="25"/>
        <v>447</v>
      </c>
      <c r="Z89" s="270">
        <f t="shared" si="25"/>
        <v>364</v>
      </c>
      <c r="AA89" s="270">
        <f t="shared" si="25"/>
        <v>393</v>
      </c>
      <c r="AB89" s="270">
        <f t="shared" si="25"/>
        <v>362</v>
      </c>
      <c r="AC89" s="270">
        <f t="shared" si="25"/>
        <v>510</v>
      </c>
      <c r="AD89" s="270">
        <f t="shared" si="25"/>
        <v>446</v>
      </c>
      <c r="AE89" s="270">
        <f t="shared" si="25"/>
        <v>861</v>
      </c>
      <c r="AF89" s="270">
        <f t="shared" si="25"/>
        <v>824</v>
      </c>
      <c r="AG89" s="270">
        <f t="shared" si="25"/>
        <v>443</v>
      </c>
    </row>
    <row r="90" ht="15.75" spans="1:33">
      <c r="A90" s="15"/>
      <c r="B90" s="16"/>
      <c r="C90" s="9" t="s">
        <v>74</v>
      </c>
      <c r="D90" s="271">
        <v>1</v>
      </c>
      <c r="E90" s="271">
        <v>2</v>
      </c>
      <c r="F90" s="271">
        <v>3</v>
      </c>
      <c r="G90" s="271">
        <v>4</v>
      </c>
      <c r="H90" s="271">
        <v>5</v>
      </c>
      <c r="I90" s="271">
        <v>6</v>
      </c>
      <c r="J90" s="271">
        <v>7</v>
      </c>
      <c r="K90" s="271">
        <v>8</v>
      </c>
      <c r="L90" s="271">
        <v>9</v>
      </c>
      <c r="M90" s="271">
        <v>10</v>
      </c>
      <c r="N90" s="271">
        <v>11</v>
      </c>
      <c r="O90" s="271">
        <v>12</v>
      </c>
      <c r="P90" s="271">
        <v>13</v>
      </c>
      <c r="Q90" s="271">
        <v>14</v>
      </c>
      <c r="R90" s="367">
        <v>15</v>
      </c>
      <c r="S90" s="271">
        <v>16</v>
      </c>
      <c r="T90" s="271">
        <v>17</v>
      </c>
      <c r="U90" s="271">
        <v>18</v>
      </c>
      <c r="V90" s="271">
        <v>19</v>
      </c>
      <c r="W90" s="271">
        <v>20</v>
      </c>
      <c r="X90" s="271">
        <v>21</v>
      </c>
      <c r="Y90" s="271">
        <v>22</v>
      </c>
      <c r="Z90" s="271">
        <v>23</v>
      </c>
      <c r="AA90" s="271">
        <v>24</v>
      </c>
      <c r="AB90" s="271">
        <v>25</v>
      </c>
      <c r="AC90" s="271">
        <v>26</v>
      </c>
      <c r="AD90" s="271">
        <v>27</v>
      </c>
      <c r="AE90" s="271">
        <v>28</v>
      </c>
      <c r="AF90" s="271">
        <v>29</v>
      </c>
      <c r="AG90" s="271">
        <f t="shared" si="25"/>
        <v>30</v>
      </c>
    </row>
    <row r="91" spans="1:33">
      <c r="A91" s="20" t="s">
        <v>75</v>
      </c>
      <c r="B91" s="163" t="s">
        <v>36</v>
      </c>
      <c r="C91" s="120" t="s">
        <v>76</v>
      </c>
      <c r="D91" s="26">
        <v>8</v>
      </c>
      <c r="E91" s="26">
        <v>7</v>
      </c>
      <c r="F91" s="26">
        <v>9</v>
      </c>
      <c r="G91" s="26">
        <v>8</v>
      </c>
      <c r="H91" s="26">
        <v>9</v>
      </c>
      <c r="I91" s="26">
        <v>8</v>
      </c>
      <c r="J91" s="26">
        <v>7</v>
      </c>
      <c r="K91" s="26">
        <v>8</v>
      </c>
      <c r="L91" s="26">
        <v>8</v>
      </c>
      <c r="M91" s="26"/>
      <c r="N91" s="26"/>
      <c r="O91" s="26">
        <v>7</v>
      </c>
      <c r="P91" s="26">
        <v>6</v>
      </c>
      <c r="Q91" s="26">
        <v>8</v>
      </c>
      <c r="R91" s="368">
        <v>9</v>
      </c>
      <c r="S91" s="26">
        <v>9</v>
      </c>
      <c r="T91" s="26">
        <v>9</v>
      </c>
      <c r="U91" s="26">
        <v>6</v>
      </c>
      <c r="V91" s="26">
        <v>7</v>
      </c>
      <c r="W91" s="26">
        <v>9</v>
      </c>
      <c r="X91" s="26">
        <v>9</v>
      </c>
      <c r="Y91" s="26">
        <v>9</v>
      </c>
      <c r="Z91" s="26">
        <v>9</v>
      </c>
      <c r="AA91" s="26">
        <v>6</v>
      </c>
      <c r="AB91" s="26">
        <v>7</v>
      </c>
      <c r="AC91" s="26">
        <v>7</v>
      </c>
      <c r="AD91" s="26">
        <v>9</v>
      </c>
      <c r="AE91" s="26">
        <v>10</v>
      </c>
      <c r="AF91" s="26"/>
      <c r="AG91" s="26">
        <v>8</v>
      </c>
    </row>
    <row r="92" spans="1:33">
      <c r="A92" s="134"/>
      <c r="B92" s="164"/>
      <c r="C92" s="29" t="s">
        <v>77</v>
      </c>
      <c r="D92" s="31">
        <v>5</v>
      </c>
      <c r="E92" s="31">
        <v>5</v>
      </c>
      <c r="F92" s="31">
        <v>5</v>
      </c>
      <c r="G92" s="31">
        <v>5</v>
      </c>
      <c r="H92" s="31">
        <v>5</v>
      </c>
      <c r="I92" s="31">
        <v>5</v>
      </c>
      <c r="J92" s="31">
        <v>5</v>
      </c>
      <c r="K92" s="31">
        <v>5</v>
      </c>
      <c r="L92" s="31">
        <v>5</v>
      </c>
      <c r="M92" s="31"/>
      <c r="N92" s="31"/>
      <c r="O92" s="31">
        <v>5</v>
      </c>
      <c r="P92" s="31">
        <v>5</v>
      </c>
      <c r="Q92" s="31">
        <v>5</v>
      </c>
      <c r="R92" s="369">
        <v>5</v>
      </c>
      <c r="S92" s="31">
        <v>5</v>
      </c>
      <c r="T92" s="31">
        <v>5</v>
      </c>
      <c r="U92" s="31">
        <v>5</v>
      </c>
      <c r="V92" s="31">
        <v>5</v>
      </c>
      <c r="W92" s="31">
        <v>5</v>
      </c>
      <c r="X92" s="31">
        <v>5</v>
      </c>
      <c r="Y92" s="31">
        <v>5</v>
      </c>
      <c r="Z92" s="31">
        <v>5</v>
      </c>
      <c r="AA92" s="31">
        <v>5</v>
      </c>
      <c r="AB92" s="31">
        <v>5</v>
      </c>
      <c r="AC92" s="31">
        <v>5</v>
      </c>
      <c r="AD92" s="31">
        <v>5</v>
      </c>
      <c r="AE92" s="31">
        <v>5</v>
      </c>
      <c r="AF92" s="31"/>
      <c r="AG92" s="31">
        <v>5</v>
      </c>
    </row>
    <row r="93" spans="1:33">
      <c r="A93" s="134"/>
      <c r="B93" s="164"/>
      <c r="C93" s="29" t="s">
        <v>78</v>
      </c>
      <c r="D93" s="31">
        <v>5</v>
      </c>
      <c r="E93" s="31">
        <v>5</v>
      </c>
      <c r="F93" s="31">
        <v>5</v>
      </c>
      <c r="G93" s="31">
        <v>5</v>
      </c>
      <c r="H93" s="31">
        <v>5</v>
      </c>
      <c r="I93" s="31">
        <v>5</v>
      </c>
      <c r="J93" s="31">
        <v>5</v>
      </c>
      <c r="K93" s="31">
        <v>5</v>
      </c>
      <c r="L93" s="31">
        <v>5</v>
      </c>
      <c r="M93" s="31"/>
      <c r="N93" s="31"/>
      <c r="O93" s="31">
        <v>5</v>
      </c>
      <c r="P93" s="31">
        <v>5</v>
      </c>
      <c r="Q93" s="31">
        <v>5</v>
      </c>
      <c r="R93" s="369">
        <v>5</v>
      </c>
      <c r="S93" s="31">
        <v>5</v>
      </c>
      <c r="T93" s="31">
        <v>5</v>
      </c>
      <c r="U93" s="31">
        <v>5</v>
      </c>
      <c r="V93" s="31">
        <v>5</v>
      </c>
      <c r="W93" s="31">
        <v>5</v>
      </c>
      <c r="X93" s="31">
        <v>5</v>
      </c>
      <c r="Y93" s="31">
        <v>5</v>
      </c>
      <c r="Z93" s="31">
        <v>5</v>
      </c>
      <c r="AA93" s="31">
        <v>5</v>
      </c>
      <c r="AB93" s="31">
        <v>5</v>
      </c>
      <c r="AC93" s="31">
        <v>5</v>
      </c>
      <c r="AD93" s="31">
        <v>5</v>
      </c>
      <c r="AE93" s="31">
        <v>5</v>
      </c>
      <c r="AF93" s="31"/>
      <c r="AG93" s="31">
        <v>5</v>
      </c>
    </row>
    <row r="94" ht="15.75" spans="1:33">
      <c r="A94" s="134"/>
      <c r="B94" s="164"/>
      <c r="C94" s="33" t="s">
        <v>75</v>
      </c>
      <c r="D94" s="35">
        <v>16</v>
      </c>
      <c r="E94" s="35">
        <v>23</v>
      </c>
      <c r="F94" s="35">
        <v>21</v>
      </c>
      <c r="G94" s="35">
        <v>15</v>
      </c>
      <c r="H94" s="35">
        <v>38</v>
      </c>
      <c r="I94" s="35">
        <v>15</v>
      </c>
      <c r="J94" s="35">
        <v>18</v>
      </c>
      <c r="K94" s="35">
        <v>15</v>
      </c>
      <c r="L94" s="35">
        <v>15</v>
      </c>
      <c r="M94" s="35"/>
      <c r="N94" s="35"/>
      <c r="O94" s="35">
        <v>16</v>
      </c>
      <c r="P94" s="35">
        <v>27</v>
      </c>
      <c r="Q94" s="35">
        <v>15</v>
      </c>
      <c r="R94" s="370">
        <v>30</v>
      </c>
      <c r="S94" s="35">
        <v>36</v>
      </c>
      <c r="T94" s="35">
        <v>32</v>
      </c>
      <c r="U94" s="35">
        <v>24</v>
      </c>
      <c r="V94" s="35">
        <v>27</v>
      </c>
      <c r="W94" s="35">
        <v>31</v>
      </c>
      <c r="X94" s="35">
        <v>14</v>
      </c>
      <c r="Y94" s="35">
        <v>31</v>
      </c>
      <c r="Z94" s="35">
        <v>32</v>
      </c>
      <c r="AA94" s="35">
        <v>18</v>
      </c>
      <c r="AB94" s="35">
        <v>18</v>
      </c>
      <c r="AC94" s="35">
        <v>16</v>
      </c>
      <c r="AD94" s="35">
        <v>14</v>
      </c>
      <c r="AE94" s="35">
        <v>55</v>
      </c>
      <c r="AF94" s="35"/>
      <c r="AG94" s="35">
        <v>15</v>
      </c>
    </row>
    <row r="95" ht="15.75" spans="1:33">
      <c r="A95" s="134"/>
      <c r="B95" s="164"/>
      <c r="C95" s="86" t="s">
        <v>66</v>
      </c>
      <c r="D95" s="193">
        <f>SUM(D91:D94)</f>
        <v>34</v>
      </c>
      <c r="E95" s="193">
        <f t="shared" ref="E95:AG95" si="26">SUM(E91:E94)</f>
        <v>40</v>
      </c>
      <c r="F95" s="193">
        <f t="shared" si="26"/>
        <v>40</v>
      </c>
      <c r="G95" s="193">
        <f t="shared" si="26"/>
        <v>33</v>
      </c>
      <c r="H95" s="193">
        <f t="shared" si="26"/>
        <v>57</v>
      </c>
      <c r="I95" s="193">
        <f t="shared" si="26"/>
        <v>33</v>
      </c>
      <c r="J95" s="193">
        <f t="shared" si="26"/>
        <v>35</v>
      </c>
      <c r="K95" s="193">
        <f t="shared" si="26"/>
        <v>33</v>
      </c>
      <c r="L95" s="193">
        <f t="shared" si="26"/>
        <v>33</v>
      </c>
      <c r="M95" s="193"/>
      <c r="N95" s="193"/>
      <c r="O95" s="193">
        <f t="shared" si="26"/>
        <v>33</v>
      </c>
      <c r="P95" s="193">
        <f t="shared" si="26"/>
        <v>43</v>
      </c>
      <c r="Q95" s="193">
        <f t="shared" si="26"/>
        <v>33</v>
      </c>
      <c r="R95" s="371">
        <f t="shared" si="26"/>
        <v>49</v>
      </c>
      <c r="S95" s="193">
        <f t="shared" si="26"/>
        <v>55</v>
      </c>
      <c r="T95" s="193">
        <f t="shared" si="26"/>
        <v>51</v>
      </c>
      <c r="U95" s="193">
        <f t="shared" si="26"/>
        <v>40</v>
      </c>
      <c r="V95" s="193">
        <f t="shared" si="26"/>
        <v>44</v>
      </c>
      <c r="W95" s="193">
        <f t="shared" si="26"/>
        <v>50</v>
      </c>
      <c r="X95" s="193">
        <f t="shared" si="26"/>
        <v>33</v>
      </c>
      <c r="Y95" s="193">
        <f t="shared" si="26"/>
        <v>50</v>
      </c>
      <c r="Z95" s="193">
        <f t="shared" si="26"/>
        <v>51</v>
      </c>
      <c r="AA95" s="193">
        <f t="shared" si="26"/>
        <v>34</v>
      </c>
      <c r="AB95" s="193">
        <f t="shared" si="26"/>
        <v>35</v>
      </c>
      <c r="AC95" s="193">
        <f t="shared" si="26"/>
        <v>33</v>
      </c>
      <c r="AD95" s="193">
        <f t="shared" si="26"/>
        <v>33</v>
      </c>
      <c r="AE95" s="193">
        <f t="shared" si="26"/>
        <v>75</v>
      </c>
      <c r="AF95" s="193">
        <f t="shared" si="26"/>
        <v>0</v>
      </c>
      <c r="AG95" s="193">
        <f t="shared" si="26"/>
        <v>33</v>
      </c>
    </row>
    <row r="96" ht="15.75" spans="1:33">
      <c r="A96" s="134"/>
      <c r="B96" s="165"/>
      <c r="C96" s="99" t="s">
        <v>44</v>
      </c>
      <c r="D96" s="137" t="s">
        <v>46</v>
      </c>
      <c r="E96" s="137" t="s">
        <v>46</v>
      </c>
      <c r="F96" s="137" t="s">
        <v>46</v>
      </c>
      <c r="G96" s="137" t="s">
        <v>46</v>
      </c>
      <c r="H96" s="137" t="s">
        <v>47</v>
      </c>
      <c r="I96" s="137" t="s">
        <v>79</v>
      </c>
      <c r="J96" s="137" t="s">
        <v>79</v>
      </c>
      <c r="K96" s="137" t="s">
        <v>46</v>
      </c>
      <c r="L96" s="137" t="s">
        <v>46</v>
      </c>
      <c r="M96" s="137"/>
      <c r="N96" s="137"/>
      <c r="O96" s="137" t="s">
        <v>79</v>
      </c>
      <c r="P96" s="137" t="s">
        <v>48</v>
      </c>
      <c r="Q96" s="137" t="s">
        <v>46</v>
      </c>
      <c r="R96" s="372" t="s">
        <v>48</v>
      </c>
      <c r="S96" s="137" t="s">
        <v>47</v>
      </c>
      <c r="T96" s="137" t="s">
        <v>47</v>
      </c>
      <c r="U96" s="137" t="s">
        <v>46</v>
      </c>
      <c r="V96" s="137" t="s">
        <v>48</v>
      </c>
      <c r="W96" s="137" t="s">
        <v>48</v>
      </c>
      <c r="X96" s="137" t="s">
        <v>46</v>
      </c>
      <c r="Y96" s="137" t="s">
        <v>48</v>
      </c>
      <c r="Z96" s="137" t="s">
        <v>47</v>
      </c>
      <c r="AA96" s="137" t="s">
        <v>46</v>
      </c>
      <c r="AB96" s="137" t="s">
        <v>46</v>
      </c>
      <c r="AC96" s="137" t="s">
        <v>46</v>
      </c>
      <c r="AD96" s="137" t="s">
        <v>46</v>
      </c>
      <c r="AE96" s="137" t="s">
        <v>45</v>
      </c>
      <c r="AF96" s="137"/>
      <c r="AG96" s="137" t="s">
        <v>46</v>
      </c>
    </row>
    <row r="97" spans="1:33">
      <c r="A97" s="134"/>
      <c r="B97" s="163" t="s">
        <v>50</v>
      </c>
      <c r="C97" s="120" t="s">
        <v>76</v>
      </c>
      <c r="D97" s="26">
        <v>8</v>
      </c>
      <c r="E97" s="26">
        <v>8</v>
      </c>
      <c r="F97" s="26">
        <v>10</v>
      </c>
      <c r="G97" s="26">
        <v>10</v>
      </c>
      <c r="H97" s="26">
        <v>10</v>
      </c>
      <c r="I97" s="26">
        <v>8</v>
      </c>
      <c r="J97" s="26">
        <v>10</v>
      </c>
      <c r="K97" s="26">
        <v>7</v>
      </c>
      <c r="L97" s="26">
        <v>8</v>
      </c>
      <c r="M97" s="26"/>
      <c r="N97" s="26"/>
      <c r="O97" s="26">
        <v>8</v>
      </c>
      <c r="P97" s="26">
        <v>10</v>
      </c>
      <c r="Q97" s="26">
        <v>10</v>
      </c>
      <c r="R97" s="368">
        <v>10</v>
      </c>
      <c r="S97" s="26">
        <v>10</v>
      </c>
      <c r="T97" s="26">
        <v>10</v>
      </c>
      <c r="U97" s="26">
        <v>10</v>
      </c>
      <c r="V97" s="26">
        <v>10</v>
      </c>
      <c r="W97" s="26">
        <v>10</v>
      </c>
      <c r="X97" s="26">
        <v>10</v>
      </c>
      <c r="Y97" s="26">
        <v>10</v>
      </c>
      <c r="Z97" s="26">
        <v>10</v>
      </c>
      <c r="AA97" s="26">
        <v>10</v>
      </c>
      <c r="AB97" s="26">
        <v>10</v>
      </c>
      <c r="AC97" s="26">
        <v>10</v>
      </c>
      <c r="AD97" s="26">
        <v>8</v>
      </c>
      <c r="AE97" s="26">
        <v>10</v>
      </c>
      <c r="AF97" s="26"/>
      <c r="AG97" s="26">
        <v>10</v>
      </c>
    </row>
    <row r="98" spans="1:33">
      <c r="A98" s="134"/>
      <c r="B98" s="164"/>
      <c r="C98" s="29" t="s">
        <v>77</v>
      </c>
      <c r="D98" s="31">
        <v>5</v>
      </c>
      <c r="E98" s="31">
        <v>5</v>
      </c>
      <c r="F98" s="31">
        <v>5</v>
      </c>
      <c r="G98" s="31">
        <v>5</v>
      </c>
      <c r="H98" s="31">
        <v>5</v>
      </c>
      <c r="I98" s="31">
        <v>4</v>
      </c>
      <c r="J98" s="31">
        <v>5</v>
      </c>
      <c r="K98" s="31">
        <v>5</v>
      </c>
      <c r="L98" s="31">
        <v>4</v>
      </c>
      <c r="M98" s="31"/>
      <c r="N98" s="31"/>
      <c r="O98" s="31">
        <v>4</v>
      </c>
      <c r="P98" s="31">
        <v>5</v>
      </c>
      <c r="Q98" s="31">
        <v>5</v>
      </c>
      <c r="R98" s="369">
        <v>5</v>
      </c>
      <c r="S98" s="31">
        <v>5</v>
      </c>
      <c r="T98" s="31">
        <v>5</v>
      </c>
      <c r="U98" s="31">
        <v>5</v>
      </c>
      <c r="V98" s="31">
        <v>5</v>
      </c>
      <c r="W98" s="31">
        <v>5</v>
      </c>
      <c r="X98" s="31">
        <v>5</v>
      </c>
      <c r="Y98" s="31">
        <v>5</v>
      </c>
      <c r="Z98" s="31">
        <v>5</v>
      </c>
      <c r="AA98" s="31">
        <v>5</v>
      </c>
      <c r="AB98" s="31">
        <v>5</v>
      </c>
      <c r="AC98" s="31">
        <v>5</v>
      </c>
      <c r="AD98" s="31">
        <v>5</v>
      </c>
      <c r="AE98" s="31">
        <v>5</v>
      </c>
      <c r="AF98" s="31"/>
      <c r="AG98" s="31">
        <v>5</v>
      </c>
    </row>
    <row r="99" spans="1:33">
      <c r="A99" s="134"/>
      <c r="B99" s="164"/>
      <c r="C99" s="29" t="s">
        <v>78</v>
      </c>
      <c r="D99" s="31">
        <v>5</v>
      </c>
      <c r="E99" s="31">
        <v>5</v>
      </c>
      <c r="F99" s="31">
        <v>5</v>
      </c>
      <c r="G99" s="31">
        <v>5</v>
      </c>
      <c r="H99" s="31">
        <v>5</v>
      </c>
      <c r="I99" s="31">
        <v>5</v>
      </c>
      <c r="J99" s="31">
        <v>5</v>
      </c>
      <c r="K99" s="31">
        <v>5</v>
      </c>
      <c r="L99" s="31">
        <v>4</v>
      </c>
      <c r="M99" s="31"/>
      <c r="N99" s="31"/>
      <c r="O99" s="31">
        <v>4</v>
      </c>
      <c r="P99" s="31">
        <v>5</v>
      </c>
      <c r="Q99" s="31">
        <v>5</v>
      </c>
      <c r="R99" s="369">
        <v>5</v>
      </c>
      <c r="S99" s="31">
        <v>5</v>
      </c>
      <c r="T99" s="31">
        <v>5</v>
      </c>
      <c r="U99" s="31">
        <v>5</v>
      </c>
      <c r="V99" s="31">
        <v>5</v>
      </c>
      <c r="W99" s="31">
        <v>5</v>
      </c>
      <c r="X99" s="31">
        <v>5</v>
      </c>
      <c r="Y99" s="31">
        <v>5</v>
      </c>
      <c r="Z99" s="31">
        <v>5</v>
      </c>
      <c r="AA99" s="31">
        <v>5</v>
      </c>
      <c r="AB99" s="31">
        <v>5</v>
      </c>
      <c r="AC99" s="31">
        <v>5</v>
      </c>
      <c r="AD99" s="31">
        <v>4</v>
      </c>
      <c r="AE99" s="31">
        <v>5</v>
      </c>
      <c r="AF99" s="31"/>
      <c r="AG99" s="31">
        <v>5</v>
      </c>
    </row>
    <row r="100" ht="15.75" spans="1:33">
      <c r="A100" s="134"/>
      <c r="B100" s="164"/>
      <c r="C100" s="33" t="s">
        <v>75</v>
      </c>
      <c r="D100" s="35">
        <v>20</v>
      </c>
      <c r="E100" s="35">
        <v>19</v>
      </c>
      <c r="F100" s="35">
        <v>32</v>
      </c>
      <c r="G100" s="35">
        <v>29</v>
      </c>
      <c r="H100" s="35">
        <v>67</v>
      </c>
      <c r="I100" s="35">
        <v>16</v>
      </c>
      <c r="J100" s="35">
        <v>31</v>
      </c>
      <c r="K100" s="35">
        <v>16</v>
      </c>
      <c r="L100" s="35">
        <v>17</v>
      </c>
      <c r="M100" s="35"/>
      <c r="N100" s="35"/>
      <c r="O100" s="35">
        <v>17</v>
      </c>
      <c r="P100" s="35">
        <v>55</v>
      </c>
      <c r="Q100" s="35">
        <v>32</v>
      </c>
      <c r="R100" s="370">
        <v>50</v>
      </c>
      <c r="S100" s="35">
        <v>67</v>
      </c>
      <c r="T100" s="35">
        <v>60</v>
      </c>
      <c r="U100" s="35">
        <v>42</v>
      </c>
      <c r="V100" s="35">
        <v>58</v>
      </c>
      <c r="W100" s="35">
        <v>53</v>
      </c>
      <c r="X100" s="35">
        <v>59</v>
      </c>
      <c r="Y100" s="35">
        <v>62</v>
      </c>
      <c r="Z100" s="35">
        <v>60</v>
      </c>
      <c r="AA100" s="35">
        <v>43</v>
      </c>
      <c r="AB100" s="35">
        <v>35</v>
      </c>
      <c r="AC100" s="35">
        <v>27</v>
      </c>
      <c r="AD100" s="35">
        <v>18</v>
      </c>
      <c r="AE100" s="35">
        <v>76</v>
      </c>
      <c r="AF100" s="35"/>
      <c r="AG100" s="35">
        <v>35</v>
      </c>
    </row>
    <row r="101" ht="15.75" spans="1:33">
      <c r="A101" s="134"/>
      <c r="B101" s="164"/>
      <c r="C101" s="86" t="s">
        <v>66</v>
      </c>
      <c r="D101" s="193">
        <f>SUM(D97:D100)</f>
        <v>38</v>
      </c>
      <c r="E101" s="193">
        <f t="shared" ref="E101:AG101" si="27">SUM(E97:E100)</f>
        <v>37</v>
      </c>
      <c r="F101" s="193">
        <f t="shared" si="27"/>
        <v>52</v>
      </c>
      <c r="G101" s="193">
        <f t="shared" si="27"/>
        <v>49</v>
      </c>
      <c r="H101" s="193">
        <f t="shared" si="27"/>
        <v>87</v>
      </c>
      <c r="I101" s="193">
        <f t="shared" si="27"/>
        <v>33</v>
      </c>
      <c r="J101" s="193">
        <f t="shared" si="27"/>
        <v>51</v>
      </c>
      <c r="K101" s="193">
        <f t="shared" si="27"/>
        <v>33</v>
      </c>
      <c r="L101" s="193">
        <f t="shared" si="27"/>
        <v>33</v>
      </c>
      <c r="M101" s="193"/>
      <c r="N101" s="193"/>
      <c r="O101" s="193">
        <f t="shared" si="27"/>
        <v>33</v>
      </c>
      <c r="P101" s="193">
        <f t="shared" si="27"/>
        <v>75</v>
      </c>
      <c r="Q101" s="193">
        <f t="shared" si="27"/>
        <v>52</v>
      </c>
      <c r="R101" s="371">
        <f t="shared" si="27"/>
        <v>70</v>
      </c>
      <c r="S101" s="193">
        <f t="shared" si="27"/>
        <v>87</v>
      </c>
      <c r="T101" s="193">
        <f t="shared" si="27"/>
        <v>80</v>
      </c>
      <c r="U101" s="193">
        <f t="shared" si="27"/>
        <v>62</v>
      </c>
      <c r="V101" s="193">
        <f t="shared" si="27"/>
        <v>78</v>
      </c>
      <c r="W101" s="193">
        <f t="shared" si="27"/>
        <v>73</v>
      </c>
      <c r="X101" s="193">
        <f t="shared" si="27"/>
        <v>79</v>
      </c>
      <c r="Y101" s="193">
        <f t="shared" si="27"/>
        <v>82</v>
      </c>
      <c r="Z101" s="193">
        <f t="shared" si="27"/>
        <v>80</v>
      </c>
      <c r="AA101" s="193">
        <f t="shared" si="27"/>
        <v>63</v>
      </c>
      <c r="AB101" s="193">
        <f t="shared" si="27"/>
        <v>55</v>
      </c>
      <c r="AC101" s="193">
        <f t="shared" si="27"/>
        <v>47</v>
      </c>
      <c r="AD101" s="193">
        <f t="shared" si="27"/>
        <v>35</v>
      </c>
      <c r="AE101" s="193">
        <f t="shared" si="27"/>
        <v>96</v>
      </c>
      <c r="AF101" s="193">
        <f t="shared" si="27"/>
        <v>0</v>
      </c>
      <c r="AG101" s="193">
        <f t="shared" si="27"/>
        <v>55</v>
      </c>
    </row>
    <row r="102" ht="15.75" spans="1:33">
      <c r="A102" s="134"/>
      <c r="B102" s="165"/>
      <c r="C102" s="99" t="s">
        <v>44</v>
      </c>
      <c r="D102" s="137" t="s">
        <v>46</v>
      </c>
      <c r="E102" s="137" t="s">
        <v>46</v>
      </c>
      <c r="F102" s="137" t="s">
        <v>47</v>
      </c>
      <c r="G102" s="137" t="s">
        <v>48</v>
      </c>
      <c r="H102" s="137" t="s">
        <v>56</v>
      </c>
      <c r="I102" s="137" t="s">
        <v>46</v>
      </c>
      <c r="J102" s="137" t="s">
        <v>47</v>
      </c>
      <c r="K102" s="137" t="s">
        <v>46</v>
      </c>
      <c r="L102" s="137" t="s">
        <v>46</v>
      </c>
      <c r="M102" s="137"/>
      <c r="N102" s="137"/>
      <c r="O102" s="137" t="s">
        <v>46</v>
      </c>
      <c r="P102" s="137" t="s">
        <v>45</v>
      </c>
      <c r="Q102" s="137" t="s">
        <v>47</v>
      </c>
      <c r="R102" s="372" t="s">
        <v>49</v>
      </c>
      <c r="S102" s="137" t="s">
        <v>56</v>
      </c>
      <c r="T102" s="137" t="s">
        <v>45</v>
      </c>
      <c r="U102" s="137" t="s">
        <v>49</v>
      </c>
      <c r="V102" s="137" t="s">
        <v>45</v>
      </c>
      <c r="W102" s="137" t="s">
        <v>45</v>
      </c>
      <c r="X102" s="137" t="s">
        <v>45</v>
      </c>
      <c r="Y102" s="137" t="s">
        <v>56</v>
      </c>
      <c r="Z102" s="137" t="s">
        <v>45</v>
      </c>
      <c r="AA102" s="137" t="s">
        <v>49</v>
      </c>
      <c r="AB102" s="137" t="s">
        <v>47</v>
      </c>
      <c r="AC102" s="137" t="s">
        <v>48</v>
      </c>
      <c r="AD102" s="137" t="s">
        <v>46</v>
      </c>
      <c r="AE102" s="137" t="s">
        <v>80</v>
      </c>
      <c r="AF102" s="137"/>
      <c r="AG102" s="137" t="s">
        <v>47</v>
      </c>
    </row>
    <row r="103" spans="1:33">
      <c r="A103" s="134"/>
      <c r="B103" s="163" t="s">
        <v>51</v>
      </c>
      <c r="C103" s="120" t="s">
        <v>76</v>
      </c>
      <c r="D103" s="26">
        <v>10</v>
      </c>
      <c r="E103" s="26">
        <v>9</v>
      </c>
      <c r="F103" s="26">
        <v>10</v>
      </c>
      <c r="G103" s="26">
        <v>10</v>
      </c>
      <c r="H103" s="26">
        <v>10</v>
      </c>
      <c r="I103" s="26">
        <v>7</v>
      </c>
      <c r="J103" s="26">
        <v>10</v>
      </c>
      <c r="K103" s="26">
        <v>8</v>
      </c>
      <c r="L103" s="26">
        <v>10</v>
      </c>
      <c r="M103" s="26"/>
      <c r="N103" s="26"/>
      <c r="O103" s="26">
        <v>8</v>
      </c>
      <c r="P103" s="26">
        <v>10</v>
      </c>
      <c r="Q103" s="26">
        <v>9</v>
      </c>
      <c r="R103" s="368">
        <v>10</v>
      </c>
      <c r="S103" s="26">
        <v>10</v>
      </c>
      <c r="T103" s="26">
        <v>10</v>
      </c>
      <c r="U103" s="26">
        <v>10</v>
      </c>
      <c r="V103" s="26">
        <v>10</v>
      </c>
      <c r="W103" s="26">
        <v>10</v>
      </c>
      <c r="X103" s="26">
        <v>10</v>
      </c>
      <c r="Y103" s="26">
        <v>10</v>
      </c>
      <c r="Z103" s="26">
        <v>10</v>
      </c>
      <c r="AA103" s="26">
        <v>8</v>
      </c>
      <c r="AB103" s="26">
        <v>9</v>
      </c>
      <c r="AC103" s="26">
        <v>10</v>
      </c>
      <c r="AD103" s="26">
        <v>8</v>
      </c>
      <c r="AE103" s="26">
        <v>10</v>
      </c>
      <c r="AF103" s="26"/>
      <c r="AG103" s="26">
        <v>9</v>
      </c>
    </row>
    <row r="104" spans="1:33">
      <c r="A104" s="134"/>
      <c r="B104" s="164"/>
      <c r="C104" s="29" t="s">
        <v>77</v>
      </c>
      <c r="D104" s="31">
        <v>5</v>
      </c>
      <c r="E104" s="31">
        <v>5</v>
      </c>
      <c r="F104" s="31">
        <v>5</v>
      </c>
      <c r="G104" s="31">
        <v>5</v>
      </c>
      <c r="H104" s="31">
        <v>5</v>
      </c>
      <c r="I104" s="31">
        <v>5</v>
      </c>
      <c r="J104" s="31">
        <v>5</v>
      </c>
      <c r="K104" s="31">
        <v>5</v>
      </c>
      <c r="L104" s="31">
        <v>5</v>
      </c>
      <c r="M104" s="31"/>
      <c r="N104" s="31"/>
      <c r="O104" s="31">
        <v>5</v>
      </c>
      <c r="P104" s="31">
        <v>5</v>
      </c>
      <c r="Q104" s="31">
        <v>5</v>
      </c>
      <c r="R104" s="369">
        <v>5</v>
      </c>
      <c r="S104" s="31">
        <v>5</v>
      </c>
      <c r="T104" s="31">
        <v>5</v>
      </c>
      <c r="U104" s="31">
        <v>5</v>
      </c>
      <c r="V104" s="31">
        <v>5</v>
      </c>
      <c r="W104" s="31">
        <v>5</v>
      </c>
      <c r="X104" s="31">
        <v>5</v>
      </c>
      <c r="Y104" s="31">
        <v>5</v>
      </c>
      <c r="Z104" s="31">
        <v>5</v>
      </c>
      <c r="AA104" s="31">
        <v>5</v>
      </c>
      <c r="AB104" s="31">
        <v>5</v>
      </c>
      <c r="AC104" s="31">
        <v>5</v>
      </c>
      <c r="AD104" s="31">
        <v>5</v>
      </c>
      <c r="AE104" s="31">
        <v>5</v>
      </c>
      <c r="AF104" s="31"/>
      <c r="AG104" s="31">
        <v>5</v>
      </c>
    </row>
    <row r="105" spans="1:33">
      <c r="A105" s="134"/>
      <c r="B105" s="164"/>
      <c r="C105" s="29" t="s">
        <v>78</v>
      </c>
      <c r="D105" s="31">
        <v>5</v>
      </c>
      <c r="E105" s="31">
        <v>5</v>
      </c>
      <c r="F105" s="31">
        <v>5</v>
      </c>
      <c r="G105" s="31">
        <v>5</v>
      </c>
      <c r="H105" s="31">
        <v>5</v>
      </c>
      <c r="I105" s="31">
        <v>4</v>
      </c>
      <c r="J105" s="31">
        <v>5</v>
      </c>
      <c r="K105" s="31">
        <v>5</v>
      </c>
      <c r="L105" s="31">
        <v>5</v>
      </c>
      <c r="M105" s="31"/>
      <c r="N105" s="31"/>
      <c r="O105" s="31">
        <v>5</v>
      </c>
      <c r="P105" s="31">
        <v>5</v>
      </c>
      <c r="Q105" s="31">
        <v>5</v>
      </c>
      <c r="R105" s="369">
        <v>5</v>
      </c>
      <c r="S105" s="31">
        <v>5</v>
      </c>
      <c r="T105" s="31">
        <v>5</v>
      </c>
      <c r="U105" s="31">
        <v>5</v>
      </c>
      <c r="V105" s="31">
        <v>5</v>
      </c>
      <c r="W105" s="31">
        <v>5</v>
      </c>
      <c r="X105" s="31">
        <v>5</v>
      </c>
      <c r="Y105" s="31">
        <v>5</v>
      </c>
      <c r="Z105" s="31">
        <v>5</v>
      </c>
      <c r="AA105" s="31">
        <v>5</v>
      </c>
      <c r="AB105" s="31">
        <v>5</v>
      </c>
      <c r="AC105" s="31">
        <v>5</v>
      </c>
      <c r="AD105" s="31">
        <v>5</v>
      </c>
      <c r="AE105" s="31">
        <v>5</v>
      </c>
      <c r="AF105" s="31"/>
      <c r="AG105" s="31">
        <v>5</v>
      </c>
    </row>
    <row r="106" ht="15.75" spans="1:33">
      <c r="A106" s="134"/>
      <c r="B106" s="164"/>
      <c r="C106" s="33" t="s">
        <v>75</v>
      </c>
      <c r="D106" s="35">
        <v>32</v>
      </c>
      <c r="E106" s="35">
        <v>15</v>
      </c>
      <c r="F106" s="35">
        <v>15</v>
      </c>
      <c r="G106" s="35">
        <v>34</v>
      </c>
      <c r="H106" s="35">
        <v>57</v>
      </c>
      <c r="I106" s="35">
        <v>17</v>
      </c>
      <c r="J106" s="35">
        <v>30</v>
      </c>
      <c r="K106" s="35">
        <v>15</v>
      </c>
      <c r="L106" s="35">
        <v>23</v>
      </c>
      <c r="M106" s="35"/>
      <c r="N106" s="35"/>
      <c r="O106" s="35">
        <v>27</v>
      </c>
      <c r="P106" s="35">
        <v>54</v>
      </c>
      <c r="Q106" s="35">
        <v>20</v>
      </c>
      <c r="R106" s="370">
        <v>38</v>
      </c>
      <c r="S106" s="35">
        <v>47</v>
      </c>
      <c r="T106" s="35">
        <v>51</v>
      </c>
      <c r="U106" s="35">
        <v>28</v>
      </c>
      <c r="V106" s="35">
        <v>38</v>
      </c>
      <c r="W106" s="35">
        <v>50</v>
      </c>
      <c r="X106" s="35">
        <v>32</v>
      </c>
      <c r="Y106" s="35">
        <v>52</v>
      </c>
      <c r="Z106" s="35">
        <v>47</v>
      </c>
      <c r="AA106" s="35">
        <v>39</v>
      </c>
      <c r="AB106" s="35">
        <v>41</v>
      </c>
      <c r="AC106" s="35">
        <v>30</v>
      </c>
      <c r="AD106" s="35">
        <v>15</v>
      </c>
      <c r="AE106" s="35">
        <v>55</v>
      </c>
      <c r="AF106" s="35"/>
      <c r="AG106" s="35">
        <v>26</v>
      </c>
    </row>
    <row r="107" ht="15.75" spans="1:33">
      <c r="A107" s="134"/>
      <c r="B107" s="164"/>
      <c r="C107" s="86" t="s">
        <v>66</v>
      </c>
      <c r="D107" s="193">
        <f>SUM(D103:D106)</f>
        <v>52</v>
      </c>
      <c r="E107" s="193">
        <f t="shared" ref="E107:AG107" si="28">SUM(E103:E106)</f>
        <v>34</v>
      </c>
      <c r="F107" s="193">
        <f t="shared" si="28"/>
        <v>35</v>
      </c>
      <c r="G107" s="193">
        <f t="shared" si="28"/>
        <v>54</v>
      </c>
      <c r="H107" s="193">
        <f t="shared" si="28"/>
        <v>77</v>
      </c>
      <c r="I107" s="193">
        <f t="shared" si="28"/>
        <v>33</v>
      </c>
      <c r="J107" s="193">
        <f t="shared" si="28"/>
        <v>50</v>
      </c>
      <c r="K107" s="193">
        <f t="shared" si="28"/>
        <v>33</v>
      </c>
      <c r="L107" s="193">
        <f t="shared" si="28"/>
        <v>43</v>
      </c>
      <c r="M107" s="193"/>
      <c r="N107" s="193"/>
      <c r="O107" s="193">
        <f t="shared" si="28"/>
        <v>45</v>
      </c>
      <c r="P107" s="193">
        <f t="shared" si="28"/>
        <v>74</v>
      </c>
      <c r="Q107" s="193">
        <f t="shared" si="28"/>
        <v>39</v>
      </c>
      <c r="R107" s="371">
        <f t="shared" si="28"/>
        <v>58</v>
      </c>
      <c r="S107" s="193">
        <f t="shared" si="28"/>
        <v>67</v>
      </c>
      <c r="T107" s="193">
        <f t="shared" si="28"/>
        <v>71</v>
      </c>
      <c r="U107" s="193">
        <f t="shared" si="28"/>
        <v>48</v>
      </c>
      <c r="V107" s="193">
        <f t="shared" si="28"/>
        <v>58</v>
      </c>
      <c r="W107" s="193">
        <f t="shared" si="28"/>
        <v>70</v>
      </c>
      <c r="X107" s="193">
        <f t="shared" si="28"/>
        <v>52</v>
      </c>
      <c r="Y107" s="193">
        <f t="shared" si="28"/>
        <v>72</v>
      </c>
      <c r="Z107" s="193">
        <f t="shared" si="28"/>
        <v>67</v>
      </c>
      <c r="AA107" s="193">
        <f t="shared" si="28"/>
        <v>57</v>
      </c>
      <c r="AB107" s="193">
        <f t="shared" si="28"/>
        <v>60</v>
      </c>
      <c r="AC107" s="193">
        <f t="shared" si="28"/>
        <v>50</v>
      </c>
      <c r="AD107" s="193">
        <f t="shared" si="28"/>
        <v>33</v>
      </c>
      <c r="AE107" s="193">
        <f t="shared" si="28"/>
        <v>75</v>
      </c>
      <c r="AF107" s="193">
        <f t="shared" si="28"/>
        <v>0</v>
      </c>
      <c r="AG107" s="193">
        <f t="shared" si="28"/>
        <v>45</v>
      </c>
    </row>
    <row r="108" ht="15.75" spans="1:33">
      <c r="A108" s="134"/>
      <c r="B108" s="165"/>
      <c r="C108" s="99" t="s">
        <v>44</v>
      </c>
      <c r="D108" s="137" t="s">
        <v>47</v>
      </c>
      <c r="E108" s="137" t="s">
        <v>46</v>
      </c>
      <c r="F108" s="137" t="s">
        <v>46</v>
      </c>
      <c r="G108" s="137" t="s">
        <v>47</v>
      </c>
      <c r="H108" s="137" t="s">
        <v>45</v>
      </c>
      <c r="I108" s="137" t="s">
        <v>46</v>
      </c>
      <c r="J108" s="137" t="s">
        <v>48</v>
      </c>
      <c r="K108" s="137" t="s">
        <v>46</v>
      </c>
      <c r="L108" s="137" t="s">
        <v>48</v>
      </c>
      <c r="M108" s="137"/>
      <c r="N108" s="137"/>
      <c r="O108" s="137" t="s">
        <v>48</v>
      </c>
      <c r="P108" s="137" t="s">
        <v>45</v>
      </c>
      <c r="Q108" s="137" t="s">
        <v>46</v>
      </c>
      <c r="R108" s="372" t="s">
        <v>47</v>
      </c>
      <c r="S108" s="137" t="s">
        <v>49</v>
      </c>
      <c r="T108" s="137" t="s">
        <v>45</v>
      </c>
      <c r="U108" s="137" t="s">
        <v>48</v>
      </c>
      <c r="V108" s="137" t="s">
        <v>47</v>
      </c>
      <c r="W108" s="137" t="s">
        <v>49</v>
      </c>
      <c r="X108" s="137" t="s">
        <v>47</v>
      </c>
      <c r="Y108" s="137" t="s">
        <v>45</v>
      </c>
      <c r="Z108" s="137" t="s">
        <v>49</v>
      </c>
      <c r="AA108" s="137" t="s">
        <v>47</v>
      </c>
      <c r="AB108" s="137" t="s">
        <v>47</v>
      </c>
      <c r="AC108" s="137" t="s">
        <v>48</v>
      </c>
      <c r="AD108" s="137" t="s">
        <v>46</v>
      </c>
      <c r="AE108" s="137" t="s">
        <v>45</v>
      </c>
      <c r="AF108" s="137"/>
      <c r="AG108" s="137" t="s">
        <v>48</v>
      </c>
    </row>
    <row r="109" spans="1:33">
      <c r="A109" s="134"/>
      <c r="B109" s="163" t="s">
        <v>52</v>
      </c>
      <c r="C109" s="120" t="s">
        <v>76</v>
      </c>
      <c r="D109" s="26">
        <v>8</v>
      </c>
      <c r="E109" s="26">
        <v>8</v>
      </c>
      <c r="F109" s="26">
        <v>8</v>
      </c>
      <c r="G109" s="26">
        <v>8</v>
      </c>
      <c r="H109" s="26">
        <v>10</v>
      </c>
      <c r="I109" s="26">
        <v>5</v>
      </c>
      <c r="J109" s="26">
        <v>7</v>
      </c>
      <c r="K109" s="26">
        <v>8</v>
      </c>
      <c r="L109" s="26">
        <v>8</v>
      </c>
      <c r="M109" s="26"/>
      <c r="N109" s="26"/>
      <c r="O109" s="26">
        <v>7</v>
      </c>
      <c r="P109" s="26">
        <v>10</v>
      </c>
      <c r="Q109" s="26">
        <v>8</v>
      </c>
      <c r="R109" s="368">
        <v>9</v>
      </c>
      <c r="S109" s="26">
        <v>10</v>
      </c>
      <c r="T109" s="26">
        <v>9</v>
      </c>
      <c r="U109" s="26">
        <v>8</v>
      </c>
      <c r="V109" s="26">
        <v>8</v>
      </c>
      <c r="W109" s="26">
        <v>10</v>
      </c>
      <c r="X109" s="26">
        <v>8</v>
      </c>
      <c r="Y109" s="26">
        <v>8</v>
      </c>
      <c r="Z109" s="26">
        <v>10</v>
      </c>
      <c r="AA109" s="26">
        <v>8</v>
      </c>
      <c r="AB109" s="26">
        <v>8</v>
      </c>
      <c r="AC109" s="26">
        <v>10</v>
      </c>
      <c r="AD109" s="26">
        <v>9</v>
      </c>
      <c r="AE109" s="26">
        <v>10</v>
      </c>
      <c r="AF109" s="26"/>
      <c r="AG109" s="26">
        <v>8</v>
      </c>
    </row>
    <row r="110" spans="1:33">
      <c r="A110" s="134"/>
      <c r="B110" s="164"/>
      <c r="C110" s="29" t="s">
        <v>77</v>
      </c>
      <c r="D110" s="31">
        <v>5</v>
      </c>
      <c r="E110" s="31">
        <v>2</v>
      </c>
      <c r="F110" s="31">
        <v>5</v>
      </c>
      <c r="G110" s="31">
        <v>4</v>
      </c>
      <c r="H110" s="31">
        <v>5</v>
      </c>
      <c r="I110" s="31">
        <v>5</v>
      </c>
      <c r="J110" s="31">
        <v>5</v>
      </c>
      <c r="K110" s="31">
        <v>5</v>
      </c>
      <c r="L110" s="31">
        <v>5</v>
      </c>
      <c r="M110" s="31"/>
      <c r="N110" s="31"/>
      <c r="O110" s="31">
        <v>5</v>
      </c>
      <c r="P110" s="31">
        <v>5</v>
      </c>
      <c r="Q110" s="31">
        <v>5</v>
      </c>
      <c r="R110" s="369">
        <v>4</v>
      </c>
      <c r="S110" s="31">
        <v>5</v>
      </c>
      <c r="T110" s="31">
        <v>5</v>
      </c>
      <c r="U110" s="31">
        <v>5</v>
      </c>
      <c r="V110" s="31">
        <v>5</v>
      </c>
      <c r="W110" s="31">
        <v>5</v>
      </c>
      <c r="X110" s="31">
        <v>5</v>
      </c>
      <c r="Y110" s="31">
        <v>4</v>
      </c>
      <c r="Z110" s="31">
        <v>5</v>
      </c>
      <c r="AA110" s="31">
        <v>5</v>
      </c>
      <c r="AB110" s="31">
        <v>5</v>
      </c>
      <c r="AC110" s="31">
        <v>5</v>
      </c>
      <c r="AD110" s="31">
        <v>5</v>
      </c>
      <c r="AE110" s="31">
        <v>5</v>
      </c>
      <c r="AF110" s="31"/>
      <c r="AG110" s="31">
        <v>5</v>
      </c>
    </row>
    <row r="111" spans="1:33">
      <c r="A111" s="134"/>
      <c r="B111" s="164"/>
      <c r="C111" s="29" t="s">
        <v>78</v>
      </c>
      <c r="D111" s="31">
        <v>5</v>
      </c>
      <c r="E111" s="31">
        <v>5</v>
      </c>
      <c r="F111" s="31">
        <v>4</v>
      </c>
      <c r="G111" s="31">
        <v>4</v>
      </c>
      <c r="H111" s="31">
        <v>5</v>
      </c>
      <c r="I111" s="31">
        <v>5</v>
      </c>
      <c r="J111" s="31">
        <v>5</v>
      </c>
      <c r="K111" s="31">
        <v>5</v>
      </c>
      <c r="L111" s="31">
        <v>5</v>
      </c>
      <c r="M111" s="31"/>
      <c r="N111" s="31"/>
      <c r="O111" s="31">
        <v>5</v>
      </c>
      <c r="P111" s="31">
        <v>5</v>
      </c>
      <c r="Q111" s="31">
        <v>5</v>
      </c>
      <c r="R111" s="369">
        <v>4</v>
      </c>
      <c r="S111" s="31">
        <v>5</v>
      </c>
      <c r="T111" s="31">
        <v>5</v>
      </c>
      <c r="U111" s="31">
        <v>4</v>
      </c>
      <c r="V111" s="31">
        <v>5</v>
      </c>
      <c r="W111" s="31">
        <v>5</v>
      </c>
      <c r="X111" s="31">
        <v>5</v>
      </c>
      <c r="Y111" s="31">
        <v>4</v>
      </c>
      <c r="Z111" s="31">
        <v>5</v>
      </c>
      <c r="AA111" s="31">
        <v>5</v>
      </c>
      <c r="AB111" s="31">
        <v>5</v>
      </c>
      <c r="AC111" s="31">
        <v>5</v>
      </c>
      <c r="AD111" s="31">
        <v>5</v>
      </c>
      <c r="AE111" s="31">
        <v>5</v>
      </c>
      <c r="AF111" s="31"/>
      <c r="AG111" s="31">
        <v>5</v>
      </c>
    </row>
    <row r="112" ht="15.75" spans="1:33">
      <c r="A112" s="134"/>
      <c r="B112" s="164"/>
      <c r="C112" s="33" t="s">
        <v>75</v>
      </c>
      <c r="D112" s="35">
        <v>15</v>
      </c>
      <c r="E112" s="35">
        <v>23</v>
      </c>
      <c r="F112" s="35">
        <v>23</v>
      </c>
      <c r="G112" s="35">
        <v>17</v>
      </c>
      <c r="H112" s="35">
        <v>31</v>
      </c>
      <c r="I112" s="35">
        <v>17</v>
      </c>
      <c r="J112" s="35">
        <v>27</v>
      </c>
      <c r="K112" s="35">
        <v>15</v>
      </c>
      <c r="L112" s="35">
        <v>15</v>
      </c>
      <c r="M112" s="35"/>
      <c r="N112" s="35"/>
      <c r="O112" s="35">
        <v>16</v>
      </c>
      <c r="P112" s="35">
        <v>24</v>
      </c>
      <c r="Q112" s="35">
        <v>15</v>
      </c>
      <c r="R112" s="370">
        <v>21</v>
      </c>
      <c r="S112" s="35">
        <v>37</v>
      </c>
      <c r="T112" s="35">
        <v>16</v>
      </c>
      <c r="U112" s="35">
        <v>32</v>
      </c>
      <c r="V112" s="35">
        <v>32</v>
      </c>
      <c r="W112" s="35">
        <v>32</v>
      </c>
      <c r="X112" s="35">
        <v>15</v>
      </c>
      <c r="Y112" s="35">
        <v>29</v>
      </c>
      <c r="Z112" s="35">
        <v>25</v>
      </c>
      <c r="AA112" s="35">
        <v>24</v>
      </c>
      <c r="AB112" s="35">
        <v>15</v>
      </c>
      <c r="AC112" s="35">
        <v>14</v>
      </c>
      <c r="AD112" s="35">
        <v>27</v>
      </c>
      <c r="AE112" s="35">
        <v>39</v>
      </c>
      <c r="AF112" s="35"/>
      <c r="AG112" s="35">
        <v>15</v>
      </c>
    </row>
    <row r="113" ht="15.75" spans="1:33">
      <c r="A113" s="134"/>
      <c r="B113" s="164"/>
      <c r="C113" s="86" t="s">
        <v>66</v>
      </c>
      <c r="D113" s="193">
        <f>SUM(D109:D112)</f>
        <v>33</v>
      </c>
      <c r="E113" s="193">
        <f t="shared" ref="E113:AG113" si="29">SUM(E109:E112)</f>
        <v>38</v>
      </c>
      <c r="F113" s="193">
        <f t="shared" si="29"/>
        <v>40</v>
      </c>
      <c r="G113" s="193">
        <f t="shared" si="29"/>
        <v>33</v>
      </c>
      <c r="H113" s="193">
        <f t="shared" si="29"/>
        <v>51</v>
      </c>
      <c r="I113" s="193">
        <f t="shared" si="29"/>
        <v>32</v>
      </c>
      <c r="J113" s="193">
        <f t="shared" si="29"/>
        <v>44</v>
      </c>
      <c r="K113" s="193">
        <f t="shared" si="29"/>
        <v>33</v>
      </c>
      <c r="L113" s="193">
        <f t="shared" si="29"/>
        <v>33</v>
      </c>
      <c r="M113" s="193"/>
      <c r="N113" s="193"/>
      <c r="O113" s="193">
        <f t="shared" si="29"/>
        <v>33</v>
      </c>
      <c r="P113" s="193">
        <f t="shared" si="29"/>
        <v>44</v>
      </c>
      <c r="Q113" s="193">
        <f t="shared" si="29"/>
        <v>33</v>
      </c>
      <c r="R113" s="371">
        <f t="shared" si="29"/>
        <v>38</v>
      </c>
      <c r="S113" s="193">
        <f t="shared" si="29"/>
        <v>57</v>
      </c>
      <c r="T113" s="193">
        <f t="shared" si="29"/>
        <v>35</v>
      </c>
      <c r="U113" s="193">
        <f t="shared" si="29"/>
        <v>49</v>
      </c>
      <c r="V113" s="193">
        <f t="shared" si="29"/>
        <v>50</v>
      </c>
      <c r="W113" s="193">
        <f t="shared" si="29"/>
        <v>52</v>
      </c>
      <c r="X113" s="193">
        <f t="shared" si="29"/>
        <v>33</v>
      </c>
      <c r="Y113" s="193">
        <f t="shared" si="29"/>
        <v>45</v>
      </c>
      <c r="Z113" s="193">
        <f t="shared" si="29"/>
        <v>45</v>
      </c>
      <c r="AA113" s="193">
        <f t="shared" si="29"/>
        <v>42</v>
      </c>
      <c r="AB113" s="193">
        <f t="shared" si="29"/>
        <v>33</v>
      </c>
      <c r="AC113" s="193">
        <f t="shared" si="29"/>
        <v>34</v>
      </c>
      <c r="AD113" s="193">
        <f t="shared" si="29"/>
        <v>46</v>
      </c>
      <c r="AE113" s="193">
        <f t="shared" si="29"/>
        <v>59</v>
      </c>
      <c r="AF113" s="193">
        <f t="shared" si="29"/>
        <v>0</v>
      </c>
      <c r="AG113" s="193">
        <f t="shared" si="29"/>
        <v>33</v>
      </c>
    </row>
    <row r="114" ht="15.75" spans="1:33">
      <c r="A114" s="134"/>
      <c r="B114" s="165"/>
      <c r="C114" s="99" t="s">
        <v>44</v>
      </c>
      <c r="D114" s="137" t="s">
        <v>79</v>
      </c>
      <c r="E114" s="137" t="s">
        <v>46</v>
      </c>
      <c r="F114" s="137" t="s">
        <v>46</v>
      </c>
      <c r="G114" s="137" t="s">
        <v>46</v>
      </c>
      <c r="H114" s="137" t="s">
        <v>47</v>
      </c>
      <c r="I114" s="137" t="s">
        <v>46</v>
      </c>
      <c r="J114" s="137" t="s">
        <v>48</v>
      </c>
      <c r="K114" s="137" t="s">
        <v>46</v>
      </c>
      <c r="L114" s="137" t="s">
        <v>79</v>
      </c>
      <c r="M114" s="137"/>
      <c r="N114" s="137"/>
      <c r="O114" s="137" t="s">
        <v>46</v>
      </c>
      <c r="P114" s="137" t="s">
        <v>48</v>
      </c>
      <c r="Q114" s="137" t="s">
        <v>46</v>
      </c>
      <c r="R114" s="372" t="s">
        <v>46</v>
      </c>
      <c r="S114" s="137" t="s">
        <v>47</v>
      </c>
      <c r="T114" s="137" t="s">
        <v>46</v>
      </c>
      <c r="U114" s="137" t="s">
        <v>48</v>
      </c>
      <c r="V114" s="137" t="s">
        <v>48</v>
      </c>
      <c r="W114" s="137" t="s">
        <v>47</v>
      </c>
      <c r="X114" s="137" t="s">
        <v>46</v>
      </c>
      <c r="Y114" s="137" t="s">
        <v>48</v>
      </c>
      <c r="Z114" s="137" t="s">
        <v>48</v>
      </c>
      <c r="AA114" s="137" t="s">
        <v>48</v>
      </c>
      <c r="AB114" s="137" t="s">
        <v>46</v>
      </c>
      <c r="AC114" s="137" t="s">
        <v>46</v>
      </c>
      <c r="AD114" s="137" t="s">
        <v>48</v>
      </c>
      <c r="AE114" s="137" t="s">
        <v>47</v>
      </c>
      <c r="AF114" s="137"/>
      <c r="AG114" s="137" t="s">
        <v>46</v>
      </c>
    </row>
    <row r="115" spans="1:33">
      <c r="A115" s="134"/>
      <c r="B115" s="163" t="s">
        <v>53</v>
      </c>
      <c r="C115" s="120" t="s">
        <v>76</v>
      </c>
      <c r="D115" s="26">
        <v>7</v>
      </c>
      <c r="E115" s="26">
        <v>10</v>
      </c>
      <c r="F115" s="26">
        <v>9</v>
      </c>
      <c r="G115" s="26">
        <v>7</v>
      </c>
      <c r="H115" s="26">
        <v>10</v>
      </c>
      <c r="I115" s="26">
        <v>8</v>
      </c>
      <c r="J115" s="26">
        <v>7</v>
      </c>
      <c r="K115" s="26">
        <v>7</v>
      </c>
      <c r="L115" s="26">
        <v>7</v>
      </c>
      <c r="M115" s="26"/>
      <c r="N115" s="26"/>
      <c r="O115" s="26">
        <v>7</v>
      </c>
      <c r="P115" s="26">
        <v>9</v>
      </c>
      <c r="Q115" s="26">
        <v>8</v>
      </c>
      <c r="R115" s="368">
        <v>10</v>
      </c>
      <c r="S115" s="26">
        <v>10</v>
      </c>
      <c r="T115" s="26">
        <v>10</v>
      </c>
      <c r="U115" s="26">
        <v>8</v>
      </c>
      <c r="V115" s="26">
        <v>9</v>
      </c>
      <c r="W115" s="26">
        <v>10</v>
      </c>
      <c r="X115" s="26">
        <v>9</v>
      </c>
      <c r="Y115" s="26">
        <v>10</v>
      </c>
      <c r="Z115" s="26">
        <v>10</v>
      </c>
      <c r="AA115" s="26">
        <v>8</v>
      </c>
      <c r="AB115" s="26">
        <v>8</v>
      </c>
      <c r="AC115" s="26">
        <v>8</v>
      </c>
      <c r="AD115" s="26">
        <v>10</v>
      </c>
      <c r="AE115" s="26">
        <v>10</v>
      </c>
      <c r="AF115" s="26"/>
      <c r="AG115" s="26">
        <v>8</v>
      </c>
    </row>
    <row r="116" spans="1:33">
      <c r="A116" s="134"/>
      <c r="B116" s="164"/>
      <c r="C116" s="29" t="s">
        <v>77</v>
      </c>
      <c r="D116" s="31">
        <v>5</v>
      </c>
      <c r="E116" s="31">
        <v>5</v>
      </c>
      <c r="F116" s="31">
        <v>5</v>
      </c>
      <c r="G116" s="31">
        <v>5</v>
      </c>
      <c r="H116" s="31">
        <v>5</v>
      </c>
      <c r="I116" s="31">
        <v>5</v>
      </c>
      <c r="J116" s="31">
        <v>5</v>
      </c>
      <c r="K116" s="31">
        <v>5</v>
      </c>
      <c r="L116" s="31">
        <v>5</v>
      </c>
      <c r="M116" s="31"/>
      <c r="N116" s="31"/>
      <c r="O116" s="31">
        <v>5</v>
      </c>
      <c r="P116" s="31">
        <v>5</v>
      </c>
      <c r="Q116" s="31">
        <v>5</v>
      </c>
      <c r="R116" s="369">
        <v>5</v>
      </c>
      <c r="S116" s="31">
        <v>5</v>
      </c>
      <c r="T116" s="31">
        <v>5</v>
      </c>
      <c r="U116" s="31">
        <v>5</v>
      </c>
      <c r="V116" s="31">
        <v>5</v>
      </c>
      <c r="W116" s="31">
        <v>5</v>
      </c>
      <c r="X116" s="31">
        <v>5</v>
      </c>
      <c r="Y116" s="31">
        <v>5</v>
      </c>
      <c r="Z116" s="31">
        <v>5</v>
      </c>
      <c r="AA116" s="31">
        <v>5</v>
      </c>
      <c r="AB116" s="31">
        <v>5</v>
      </c>
      <c r="AC116" s="31">
        <v>5</v>
      </c>
      <c r="AD116" s="31">
        <v>5</v>
      </c>
      <c r="AE116" s="31">
        <v>5</v>
      </c>
      <c r="AF116" s="31"/>
      <c r="AG116" s="31">
        <v>5</v>
      </c>
    </row>
    <row r="117" spans="1:33">
      <c r="A117" s="134"/>
      <c r="B117" s="164"/>
      <c r="C117" s="29" t="s">
        <v>78</v>
      </c>
      <c r="D117" s="31">
        <v>5</v>
      </c>
      <c r="E117" s="31">
        <v>4</v>
      </c>
      <c r="F117" s="31">
        <v>5</v>
      </c>
      <c r="G117" s="31">
        <v>5</v>
      </c>
      <c r="H117" s="31">
        <v>5</v>
      </c>
      <c r="I117" s="31">
        <v>5</v>
      </c>
      <c r="J117" s="31">
        <v>5</v>
      </c>
      <c r="K117" s="31">
        <v>5</v>
      </c>
      <c r="L117" s="31">
        <v>5</v>
      </c>
      <c r="M117" s="31"/>
      <c r="N117" s="31"/>
      <c r="O117" s="31">
        <v>5</v>
      </c>
      <c r="P117" s="31">
        <v>5</v>
      </c>
      <c r="Q117" s="31">
        <v>5</v>
      </c>
      <c r="R117" s="369">
        <v>5</v>
      </c>
      <c r="S117" s="31">
        <v>5</v>
      </c>
      <c r="T117" s="31">
        <v>5</v>
      </c>
      <c r="U117" s="31">
        <v>5</v>
      </c>
      <c r="V117" s="31">
        <v>5</v>
      </c>
      <c r="W117" s="31">
        <v>5</v>
      </c>
      <c r="X117" s="31">
        <v>5</v>
      </c>
      <c r="Y117" s="31">
        <v>5</v>
      </c>
      <c r="Z117" s="31">
        <v>5</v>
      </c>
      <c r="AA117" s="31">
        <v>4</v>
      </c>
      <c r="AB117" s="31">
        <v>4</v>
      </c>
      <c r="AC117" s="31">
        <v>5</v>
      </c>
      <c r="AD117" s="31">
        <v>5</v>
      </c>
      <c r="AE117" s="31">
        <v>5</v>
      </c>
      <c r="AF117" s="31"/>
      <c r="AG117" s="31">
        <v>4</v>
      </c>
    </row>
    <row r="118" ht="15.75" spans="1:33">
      <c r="A118" s="134"/>
      <c r="B118" s="164"/>
      <c r="C118" s="33" t="s">
        <v>75</v>
      </c>
      <c r="D118" s="35">
        <v>16</v>
      </c>
      <c r="E118" s="35">
        <v>24</v>
      </c>
      <c r="F118" s="35">
        <v>17</v>
      </c>
      <c r="G118" s="35">
        <v>16</v>
      </c>
      <c r="H118" s="35">
        <v>33</v>
      </c>
      <c r="I118" s="35">
        <v>15</v>
      </c>
      <c r="J118" s="35">
        <v>17</v>
      </c>
      <c r="K118" s="35">
        <v>16</v>
      </c>
      <c r="L118" s="35">
        <v>16</v>
      </c>
      <c r="M118" s="35"/>
      <c r="N118" s="35"/>
      <c r="O118" s="35">
        <v>16</v>
      </c>
      <c r="P118" s="35">
        <v>19</v>
      </c>
      <c r="Q118" s="35">
        <v>19</v>
      </c>
      <c r="R118" s="370">
        <v>35</v>
      </c>
      <c r="S118" s="35">
        <v>35</v>
      </c>
      <c r="T118" s="35">
        <v>30</v>
      </c>
      <c r="U118" s="35">
        <v>20</v>
      </c>
      <c r="V118" s="35">
        <v>26</v>
      </c>
      <c r="W118" s="35">
        <v>41</v>
      </c>
      <c r="X118" s="35">
        <v>17</v>
      </c>
      <c r="Y118" s="35">
        <v>35</v>
      </c>
      <c r="Z118" s="35">
        <v>32</v>
      </c>
      <c r="AA118" s="35">
        <v>16</v>
      </c>
      <c r="AB118" s="35">
        <v>18</v>
      </c>
      <c r="AC118" s="35">
        <v>15</v>
      </c>
      <c r="AD118" s="35">
        <v>21</v>
      </c>
      <c r="AE118" s="35">
        <v>43</v>
      </c>
      <c r="AF118" s="35"/>
      <c r="AG118" s="35">
        <v>18</v>
      </c>
    </row>
    <row r="119" ht="15.75" spans="1:33">
      <c r="A119" s="134"/>
      <c r="B119" s="164"/>
      <c r="C119" s="86" t="s">
        <v>66</v>
      </c>
      <c r="D119" s="193">
        <f>SUM(D115:D118)</f>
        <v>33</v>
      </c>
      <c r="E119" s="193">
        <f t="shared" ref="E119" si="30">SUM(E115:E118)</f>
        <v>43</v>
      </c>
      <c r="F119" s="193">
        <v>36</v>
      </c>
      <c r="G119" s="193">
        <f t="shared" ref="G119:T119" si="31">SUM(G115:G118)</f>
        <v>33</v>
      </c>
      <c r="H119" s="193">
        <f t="shared" si="31"/>
        <v>53</v>
      </c>
      <c r="I119" s="193">
        <f t="shared" si="31"/>
        <v>33</v>
      </c>
      <c r="J119" s="193">
        <f t="shared" si="31"/>
        <v>34</v>
      </c>
      <c r="K119" s="193">
        <f t="shared" si="31"/>
        <v>33</v>
      </c>
      <c r="L119" s="193">
        <f t="shared" si="31"/>
        <v>33</v>
      </c>
      <c r="M119" s="193"/>
      <c r="N119" s="193"/>
      <c r="O119" s="193">
        <f t="shared" si="31"/>
        <v>33</v>
      </c>
      <c r="P119" s="193">
        <f t="shared" si="31"/>
        <v>38</v>
      </c>
      <c r="Q119" s="193">
        <f t="shared" si="31"/>
        <v>37</v>
      </c>
      <c r="R119" s="371">
        <f t="shared" si="31"/>
        <v>55</v>
      </c>
      <c r="S119" s="193">
        <f t="shared" si="31"/>
        <v>55</v>
      </c>
      <c r="T119" s="193">
        <f t="shared" si="31"/>
        <v>50</v>
      </c>
      <c r="U119" s="193" t="s">
        <v>48</v>
      </c>
      <c r="V119" s="193">
        <f t="shared" ref="V119:AG119" si="32">SUM(V115:V118)</f>
        <v>45</v>
      </c>
      <c r="W119" s="193">
        <f t="shared" si="32"/>
        <v>61</v>
      </c>
      <c r="X119" s="193">
        <f t="shared" si="32"/>
        <v>36</v>
      </c>
      <c r="Y119" s="193">
        <f t="shared" si="32"/>
        <v>55</v>
      </c>
      <c r="Z119" s="193">
        <f t="shared" si="32"/>
        <v>52</v>
      </c>
      <c r="AA119" s="193">
        <f t="shared" si="32"/>
        <v>33</v>
      </c>
      <c r="AB119" s="193">
        <f t="shared" si="32"/>
        <v>35</v>
      </c>
      <c r="AC119" s="193">
        <f t="shared" si="32"/>
        <v>33</v>
      </c>
      <c r="AD119" s="193">
        <f t="shared" si="32"/>
        <v>41</v>
      </c>
      <c r="AE119" s="193">
        <f t="shared" si="32"/>
        <v>63</v>
      </c>
      <c r="AF119" s="193">
        <f t="shared" si="32"/>
        <v>0</v>
      </c>
      <c r="AG119" s="193">
        <f t="shared" si="32"/>
        <v>35</v>
      </c>
    </row>
    <row r="120" ht="15.75" spans="1:33">
      <c r="A120" s="134"/>
      <c r="B120" s="165"/>
      <c r="C120" s="99" t="s">
        <v>44</v>
      </c>
      <c r="D120" s="137" t="s">
        <v>46</v>
      </c>
      <c r="E120" s="137" t="s">
        <v>48</v>
      </c>
      <c r="F120" s="137" t="s">
        <v>46</v>
      </c>
      <c r="G120" s="137" t="s">
        <v>46</v>
      </c>
      <c r="H120" s="137" t="s">
        <v>47</v>
      </c>
      <c r="I120" s="137" t="s">
        <v>46</v>
      </c>
      <c r="J120" s="137" t="s">
        <v>46</v>
      </c>
      <c r="K120" s="137" t="s">
        <v>46</v>
      </c>
      <c r="L120" s="137" t="s">
        <v>79</v>
      </c>
      <c r="M120" s="137"/>
      <c r="N120" s="137"/>
      <c r="O120" s="137" t="s">
        <v>46</v>
      </c>
      <c r="P120" s="137" t="s">
        <v>46</v>
      </c>
      <c r="Q120" s="137" t="s">
        <v>46</v>
      </c>
      <c r="R120" s="372" t="s">
        <v>47</v>
      </c>
      <c r="S120" s="137" t="s">
        <v>47</v>
      </c>
      <c r="T120" s="137" t="s">
        <v>48</v>
      </c>
      <c r="U120" s="137" t="s">
        <v>46</v>
      </c>
      <c r="V120" s="137" t="s">
        <v>48</v>
      </c>
      <c r="W120" s="137" t="s">
        <v>49</v>
      </c>
      <c r="X120" s="137" t="s">
        <v>46</v>
      </c>
      <c r="Y120" s="137" t="s">
        <v>47</v>
      </c>
      <c r="Z120" s="137" t="s">
        <v>47</v>
      </c>
      <c r="AA120" s="137" t="s">
        <v>46</v>
      </c>
      <c r="AB120" s="137" t="s">
        <v>46</v>
      </c>
      <c r="AC120" s="137" t="s">
        <v>46</v>
      </c>
      <c r="AD120" s="137" t="s">
        <v>48</v>
      </c>
      <c r="AE120" s="137" t="s">
        <v>49</v>
      </c>
      <c r="AF120" s="137"/>
      <c r="AG120" s="137" t="s">
        <v>46</v>
      </c>
    </row>
    <row r="121" spans="1:33">
      <c r="A121" s="134"/>
      <c r="B121" s="163" t="s">
        <v>54</v>
      </c>
      <c r="C121" s="120" t="s">
        <v>76</v>
      </c>
      <c r="D121" s="26">
        <v>9</v>
      </c>
      <c r="E121" s="26">
        <v>10</v>
      </c>
      <c r="F121" s="26">
        <v>10</v>
      </c>
      <c r="G121" s="26">
        <v>9</v>
      </c>
      <c r="H121" s="26">
        <v>10</v>
      </c>
      <c r="I121" s="26">
        <v>8</v>
      </c>
      <c r="J121" s="26">
        <v>9</v>
      </c>
      <c r="K121" s="26">
        <v>7</v>
      </c>
      <c r="L121" s="26">
        <v>8</v>
      </c>
      <c r="M121" s="26"/>
      <c r="N121" s="26"/>
      <c r="O121" s="26">
        <v>7</v>
      </c>
      <c r="P121" s="26">
        <v>10</v>
      </c>
      <c r="Q121" s="26">
        <v>7</v>
      </c>
      <c r="R121" s="368">
        <v>10</v>
      </c>
      <c r="S121" s="26">
        <v>10</v>
      </c>
      <c r="T121" s="26">
        <v>10</v>
      </c>
      <c r="U121" s="26">
        <v>9</v>
      </c>
      <c r="V121" s="26">
        <v>10</v>
      </c>
      <c r="W121" s="26">
        <v>10</v>
      </c>
      <c r="X121" s="26">
        <v>9</v>
      </c>
      <c r="Y121" s="26">
        <v>10</v>
      </c>
      <c r="Z121" s="26">
        <v>10</v>
      </c>
      <c r="AA121" s="26">
        <v>9</v>
      </c>
      <c r="AB121" s="26">
        <v>9</v>
      </c>
      <c r="AC121" s="26">
        <v>9</v>
      </c>
      <c r="AD121" s="26">
        <v>5</v>
      </c>
      <c r="AE121" s="26">
        <v>10</v>
      </c>
      <c r="AF121" s="26"/>
      <c r="AG121" s="26">
        <v>8</v>
      </c>
    </row>
    <row r="122" spans="1:33">
      <c r="A122" s="134"/>
      <c r="B122" s="164"/>
      <c r="C122" s="29" t="s">
        <v>77</v>
      </c>
      <c r="D122" s="31">
        <v>5</v>
      </c>
      <c r="E122" s="31">
        <v>5</v>
      </c>
      <c r="F122" s="31">
        <v>5</v>
      </c>
      <c r="G122" s="31">
        <v>5</v>
      </c>
      <c r="H122" s="31">
        <v>5</v>
      </c>
      <c r="I122" s="31">
        <v>5</v>
      </c>
      <c r="J122" s="31">
        <v>5</v>
      </c>
      <c r="K122" s="31">
        <v>5</v>
      </c>
      <c r="L122" s="31">
        <v>5</v>
      </c>
      <c r="M122" s="31"/>
      <c r="N122" s="31"/>
      <c r="O122" s="31">
        <v>5</v>
      </c>
      <c r="P122" s="31">
        <v>5</v>
      </c>
      <c r="Q122" s="31">
        <v>5</v>
      </c>
      <c r="R122" s="369">
        <v>5</v>
      </c>
      <c r="S122" s="31">
        <v>5</v>
      </c>
      <c r="T122" s="31">
        <v>5</v>
      </c>
      <c r="U122" s="31">
        <v>5</v>
      </c>
      <c r="V122" s="31">
        <v>5</v>
      </c>
      <c r="W122" s="31">
        <v>5</v>
      </c>
      <c r="X122" s="31">
        <v>5</v>
      </c>
      <c r="Y122" s="31">
        <v>5</v>
      </c>
      <c r="Z122" s="31">
        <v>5</v>
      </c>
      <c r="AA122" s="31">
        <v>5</v>
      </c>
      <c r="AB122" s="31">
        <v>5</v>
      </c>
      <c r="AC122" s="31">
        <v>5</v>
      </c>
      <c r="AD122" s="31">
        <v>5</v>
      </c>
      <c r="AE122" s="31">
        <v>5</v>
      </c>
      <c r="AF122" s="31"/>
      <c r="AG122" s="31">
        <v>5</v>
      </c>
    </row>
    <row r="123" spans="1:33">
      <c r="A123" s="134"/>
      <c r="B123" s="164"/>
      <c r="C123" s="29" t="s">
        <v>78</v>
      </c>
      <c r="D123" s="31">
        <v>5</v>
      </c>
      <c r="E123" s="31">
        <v>5</v>
      </c>
      <c r="F123" s="31">
        <v>5</v>
      </c>
      <c r="G123" s="31">
        <v>5</v>
      </c>
      <c r="H123" s="31">
        <v>5</v>
      </c>
      <c r="I123" s="31">
        <v>5</v>
      </c>
      <c r="J123" s="31">
        <v>5</v>
      </c>
      <c r="K123" s="31">
        <v>5</v>
      </c>
      <c r="L123" s="31">
        <v>5</v>
      </c>
      <c r="M123" s="31"/>
      <c r="N123" s="31"/>
      <c r="O123" s="31">
        <v>4</v>
      </c>
      <c r="P123" s="31">
        <v>5</v>
      </c>
      <c r="Q123" s="31">
        <v>5</v>
      </c>
      <c r="R123" s="369">
        <v>5</v>
      </c>
      <c r="S123" s="31">
        <v>5</v>
      </c>
      <c r="T123" s="31">
        <v>5</v>
      </c>
      <c r="U123" s="31">
        <v>5</v>
      </c>
      <c r="V123" s="31">
        <v>5</v>
      </c>
      <c r="W123" s="31">
        <v>5</v>
      </c>
      <c r="X123" s="31">
        <v>5</v>
      </c>
      <c r="Y123" s="31">
        <v>5</v>
      </c>
      <c r="Z123" s="31">
        <v>5</v>
      </c>
      <c r="AA123" s="31">
        <v>5</v>
      </c>
      <c r="AB123" s="31">
        <v>5</v>
      </c>
      <c r="AC123" s="31">
        <v>5</v>
      </c>
      <c r="AD123" s="31">
        <v>5</v>
      </c>
      <c r="AE123" s="31">
        <v>5</v>
      </c>
      <c r="AF123" s="31"/>
      <c r="AG123" s="31">
        <v>5</v>
      </c>
    </row>
    <row r="124" ht="15.75" spans="1:33">
      <c r="A124" s="134"/>
      <c r="B124" s="164"/>
      <c r="C124" s="33" t="s">
        <v>75</v>
      </c>
      <c r="D124" s="35">
        <v>27</v>
      </c>
      <c r="E124" s="35">
        <v>42</v>
      </c>
      <c r="F124" s="35">
        <v>22</v>
      </c>
      <c r="G124" s="35">
        <v>20</v>
      </c>
      <c r="H124" s="35">
        <v>50</v>
      </c>
      <c r="I124" s="35">
        <v>15</v>
      </c>
      <c r="J124" s="35">
        <v>30</v>
      </c>
      <c r="K124" s="35">
        <v>16</v>
      </c>
      <c r="L124" s="35">
        <v>15</v>
      </c>
      <c r="M124" s="35"/>
      <c r="N124" s="35"/>
      <c r="O124" s="35">
        <v>17</v>
      </c>
      <c r="P124" s="35">
        <v>30</v>
      </c>
      <c r="Q124" s="35">
        <v>16</v>
      </c>
      <c r="R124" s="370">
        <v>47</v>
      </c>
      <c r="S124" s="35">
        <v>60</v>
      </c>
      <c r="T124" s="35">
        <v>54</v>
      </c>
      <c r="U124" s="35">
        <v>38</v>
      </c>
      <c r="V124" s="35">
        <v>43</v>
      </c>
      <c r="W124" s="35">
        <v>35</v>
      </c>
      <c r="X124" s="35">
        <v>29</v>
      </c>
      <c r="Y124" s="35">
        <v>61</v>
      </c>
      <c r="Z124" s="35">
        <v>67</v>
      </c>
      <c r="AA124" s="35">
        <v>28</v>
      </c>
      <c r="AB124" s="35">
        <v>32</v>
      </c>
      <c r="AC124" s="35">
        <v>33</v>
      </c>
      <c r="AD124" s="35">
        <v>35</v>
      </c>
      <c r="AE124" s="35">
        <v>60</v>
      </c>
      <c r="AF124" s="35"/>
      <c r="AG124" s="35">
        <v>16</v>
      </c>
    </row>
    <row r="125" ht="15.75" spans="1:33">
      <c r="A125" s="134"/>
      <c r="B125" s="164"/>
      <c r="C125" s="86" t="s">
        <v>66</v>
      </c>
      <c r="D125" s="193">
        <f>SUM(D121:D124)</f>
        <v>46</v>
      </c>
      <c r="E125" s="193">
        <f t="shared" ref="E125:AG125" si="33">SUM(E121:E124)</f>
        <v>62</v>
      </c>
      <c r="F125" s="193">
        <f t="shared" si="33"/>
        <v>42</v>
      </c>
      <c r="G125" s="193">
        <f t="shared" si="33"/>
        <v>39</v>
      </c>
      <c r="H125" s="193">
        <f t="shared" si="33"/>
        <v>70</v>
      </c>
      <c r="I125" s="193">
        <f t="shared" si="33"/>
        <v>33</v>
      </c>
      <c r="J125" s="193">
        <f t="shared" si="33"/>
        <v>49</v>
      </c>
      <c r="K125" s="193">
        <f t="shared" si="33"/>
        <v>33</v>
      </c>
      <c r="L125" s="193">
        <f t="shared" si="33"/>
        <v>33</v>
      </c>
      <c r="M125" s="193"/>
      <c r="N125" s="193"/>
      <c r="O125" s="193">
        <f t="shared" si="33"/>
        <v>33</v>
      </c>
      <c r="P125" s="193">
        <f t="shared" si="33"/>
        <v>50</v>
      </c>
      <c r="Q125" s="193">
        <f t="shared" si="33"/>
        <v>33</v>
      </c>
      <c r="R125" s="371">
        <f t="shared" si="33"/>
        <v>67</v>
      </c>
      <c r="S125" s="193">
        <f t="shared" si="33"/>
        <v>80</v>
      </c>
      <c r="T125" s="193">
        <f t="shared" si="33"/>
        <v>74</v>
      </c>
      <c r="U125" s="193">
        <f t="shared" si="33"/>
        <v>57</v>
      </c>
      <c r="V125" s="193">
        <f t="shared" si="33"/>
        <v>63</v>
      </c>
      <c r="W125" s="193">
        <f t="shared" si="33"/>
        <v>55</v>
      </c>
      <c r="X125" s="193">
        <f t="shared" si="33"/>
        <v>48</v>
      </c>
      <c r="Y125" s="193">
        <f t="shared" si="33"/>
        <v>81</v>
      </c>
      <c r="Z125" s="193">
        <f t="shared" si="33"/>
        <v>87</v>
      </c>
      <c r="AA125" s="193">
        <f t="shared" si="33"/>
        <v>47</v>
      </c>
      <c r="AB125" s="193">
        <f t="shared" si="33"/>
        <v>51</v>
      </c>
      <c r="AC125" s="193">
        <f t="shared" si="33"/>
        <v>52</v>
      </c>
      <c r="AD125" s="193">
        <f t="shared" si="33"/>
        <v>50</v>
      </c>
      <c r="AE125" s="193">
        <f t="shared" si="33"/>
        <v>80</v>
      </c>
      <c r="AF125" s="193">
        <f t="shared" si="33"/>
        <v>0</v>
      </c>
      <c r="AG125" s="193">
        <f t="shared" si="33"/>
        <v>34</v>
      </c>
    </row>
    <row r="126" ht="15.75" spans="1:33">
      <c r="A126" s="134"/>
      <c r="B126" s="165"/>
      <c r="C126" s="99" t="s">
        <v>44</v>
      </c>
      <c r="D126" s="137" t="s">
        <v>48</v>
      </c>
      <c r="E126" s="137" t="s">
        <v>49</v>
      </c>
      <c r="F126" s="137" t="s">
        <v>81</v>
      </c>
      <c r="G126" s="137" t="s">
        <v>46</v>
      </c>
      <c r="H126" s="137" t="s">
        <v>49</v>
      </c>
      <c r="I126" s="137" t="s">
        <v>46</v>
      </c>
      <c r="J126" s="137" t="s">
        <v>48</v>
      </c>
      <c r="K126" s="137" t="s">
        <v>46</v>
      </c>
      <c r="L126" s="137" t="s">
        <v>46</v>
      </c>
      <c r="M126" s="137"/>
      <c r="N126" s="137"/>
      <c r="O126" s="137" t="s">
        <v>46</v>
      </c>
      <c r="P126" s="137" t="s">
        <v>48</v>
      </c>
      <c r="Q126" s="137" t="s">
        <v>46</v>
      </c>
      <c r="R126" s="372" t="s">
        <v>49</v>
      </c>
      <c r="S126" s="137" t="s">
        <v>47</v>
      </c>
      <c r="T126" s="137" t="s">
        <v>45</v>
      </c>
      <c r="U126" s="137" t="s">
        <v>47</v>
      </c>
      <c r="V126" s="137" t="s">
        <v>81</v>
      </c>
      <c r="W126" s="137" t="s">
        <v>47</v>
      </c>
      <c r="X126" s="137" t="s">
        <v>48</v>
      </c>
      <c r="Y126" s="137" t="s">
        <v>56</v>
      </c>
      <c r="Z126" s="137" t="s">
        <v>56</v>
      </c>
      <c r="AA126" s="137" t="s">
        <v>48</v>
      </c>
      <c r="AB126" s="137" t="s">
        <v>47</v>
      </c>
      <c r="AC126" s="137" t="s">
        <v>47</v>
      </c>
      <c r="AD126" s="137" t="s">
        <v>48</v>
      </c>
      <c r="AE126" s="137" t="s">
        <v>45</v>
      </c>
      <c r="AF126" s="137"/>
      <c r="AG126" s="137" t="s">
        <v>46</v>
      </c>
    </row>
    <row r="127" ht="15.75" spans="1:33">
      <c r="A127" s="134"/>
      <c r="B127" s="169" t="s">
        <v>57</v>
      </c>
      <c r="C127" s="147" t="s">
        <v>44</v>
      </c>
      <c r="D127" s="185" t="s">
        <v>49</v>
      </c>
      <c r="E127" s="185" t="s">
        <v>56</v>
      </c>
      <c r="F127" s="185" t="s">
        <v>80</v>
      </c>
      <c r="G127" s="185" t="s">
        <v>56</v>
      </c>
      <c r="H127" s="185" t="s">
        <v>56</v>
      </c>
      <c r="I127" s="185" t="s">
        <v>45</v>
      </c>
      <c r="J127" s="185" t="s">
        <v>45</v>
      </c>
      <c r="K127" s="185" t="s">
        <v>49</v>
      </c>
      <c r="L127" s="185" t="s">
        <v>56</v>
      </c>
      <c r="M127" s="185"/>
      <c r="N127" s="185"/>
      <c r="O127" s="185" t="s">
        <v>49</v>
      </c>
      <c r="P127" s="185" t="s">
        <v>56</v>
      </c>
      <c r="Q127" s="185" t="s">
        <v>49</v>
      </c>
      <c r="R127" s="373" t="s">
        <v>80</v>
      </c>
      <c r="S127" s="185" t="s">
        <v>80</v>
      </c>
      <c r="T127" s="185" t="s">
        <v>80</v>
      </c>
      <c r="U127" s="185" t="s">
        <v>80</v>
      </c>
      <c r="V127" s="185" t="s">
        <v>80</v>
      </c>
      <c r="W127" s="185" t="s">
        <v>56</v>
      </c>
      <c r="X127" s="185" t="s">
        <v>80</v>
      </c>
      <c r="Y127" s="185" t="s">
        <v>80</v>
      </c>
      <c r="Z127" s="185" t="s">
        <v>80</v>
      </c>
      <c r="AA127" s="185" t="s">
        <v>80</v>
      </c>
      <c r="AB127" s="185" t="s">
        <v>80</v>
      </c>
      <c r="AC127" s="185" t="s">
        <v>56</v>
      </c>
      <c r="AD127" s="185" t="s">
        <v>45</v>
      </c>
      <c r="AE127" s="185" t="s">
        <v>80</v>
      </c>
      <c r="AF127" s="185"/>
      <c r="AG127" s="185" t="s">
        <v>80</v>
      </c>
    </row>
    <row r="128" ht="15.75" spans="1:33">
      <c r="A128" s="134"/>
      <c r="B128" s="170" t="s">
        <v>58</v>
      </c>
      <c r="C128" s="147" t="s">
        <v>44</v>
      </c>
      <c r="D128" s="185" t="s">
        <v>45</v>
      </c>
      <c r="E128" s="185" t="s">
        <v>45</v>
      </c>
      <c r="F128" s="185" t="s">
        <v>56</v>
      </c>
      <c r="G128" s="185" t="s">
        <v>45</v>
      </c>
      <c r="H128" s="185" t="s">
        <v>45</v>
      </c>
      <c r="I128" s="185" t="s">
        <v>45</v>
      </c>
      <c r="J128" s="185" t="s">
        <v>45</v>
      </c>
      <c r="K128" s="185" t="s">
        <v>45</v>
      </c>
      <c r="L128" s="185" t="s">
        <v>45</v>
      </c>
      <c r="M128" s="185"/>
      <c r="N128" s="185"/>
      <c r="O128" s="185" t="s">
        <v>47</v>
      </c>
      <c r="P128" s="185" t="s">
        <v>80</v>
      </c>
      <c r="Q128" s="185" t="s">
        <v>80</v>
      </c>
      <c r="R128" s="373" t="s">
        <v>45</v>
      </c>
      <c r="S128" s="185" t="s">
        <v>80</v>
      </c>
      <c r="T128" s="185" t="s">
        <v>45</v>
      </c>
      <c r="U128" s="185" t="s">
        <v>56</v>
      </c>
      <c r="V128" s="185" t="s">
        <v>56</v>
      </c>
      <c r="W128" s="185" t="s">
        <v>45</v>
      </c>
      <c r="X128" s="185" t="s">
        <v>56</v>
      </c>
      <c r="Y128" s="185" t="s">
        <v>80</v>
      </c>
      <c r="Z128" s="185" t="s">
        <v>80</v>
      </c>
      <c r="AA128" s="185" t="s">
        <v>56</v>
      </c>
      <c r="AB128" s="185" t="s">
        <v>45</v>
      </c>
      <c r="AC128" s="185" t="s">
        <v>49</v>
      </c>
      <c r="AD128" s="185" t="s">
        <v>49</v>
      </c>
      <c r="AE128" s="185" t="s">
        <v>80</v>
      </c>
      <c r="AF128" s="185"/>
      <c r="AG128" s="185" t="s">
        <v>45</v>
      </c>
    </row>
    <row r="129" ht="15.75" spans="1:33">
      <c r="A129" s="134"/>
      <c r="B129" s="171" t="s">
        <v>82</v>
      </c>
      <c r="C129" s="147" t="s">
        <v>44</v>
      </c>
      <c r="D129" s="185" t="s">
        <v>49</v>
      </c>
      <c r="E129" s="185" t="s">
        <v>56</v>
      </c>
      <c r="F129" s="185" t="s">
        <v>80</v>
      </c>
      <c r="G129" s="185" t="s">
        <v>56</v>
      </c>
      <c r="H129" s="185" t="s">
        <v>80</v>
      </c>
      <c r="I129" s="185" t="s">
        <v>45</v>
      </c>
      <c r="J129" s="185" t="s">
        <v>45</v>
      </c>
      <c r="K129" s="185" t="s">
        <v>49</v>
      </c>
      <c r="L129" s="185" t="s">
        <v>56</v>
      </c>
      <c r="M129" s="185"/>
      <c r="N129" s="185"/>
      <c r="O129" s="185" t="s">
        <v>47</v>
      </c>
      <c r="P129" s="185" t="s">
        <v>56</v>
      </c>
      <c r="Q129" s="185" t="s">
        <v>49</v>
      </c>
      <c r="R129" s="373" t="s">
        <v>80</v>
      </c>
      <c r="S129" s="185" t="s">
        <v>80</v>
      </c>
      <c r="T129" s="185" t="s">
        <v>80</v>
      </c>
      <c r="U129" s="185" t="s">
        <v>56</v>
      </c>
      <c r="V129" s="185" t="s">
        <v>56</v>
      </c>
      <c r="W129" s="185" t="s">
        <v>80</v>
      </c>
      <c r="X129" s="185" t="s">
        <v>56</v>
      </c>
      <c r="Y129" s="185" t="s">
        <v>80</v>
      </c>
      <c r="Z129" s="185" t="s">
        <v>80</v>
      </c>
      <c r="AA129" s="185" t="s">
        <v>56</v>
      </c>
      <c r="AB129" s="185" t="s">
        <v>56</v>
      </c>
      <c r="AC129" s="185" t="s">
        <v>56</v>
      </c>
      <c r="AD129" s="185" t="s">
        <v>49</v>
      </c>
      <c r="AE129" s="185" t="s">
        <v>80</v>
      </c>
      <c r="AF129" s="185"/>
      <c r="AG129" s="185" t="s">
        <v>56</v>
      </c>
    </row>
    <row r="130" ht="15.75" spans="1:33">
      <c r="A130" s="134"/>
      <c r="B130" s="272" t="s">
        <v>64</v>
      </c>
      <c r="C130" s="52" t="s">
        <v>65</v>
      </c>
      <c r="D130" s="118" t="s">
        <v>83</v>
      </c>
      <c r="E130" s="118" t="s">
        <v>84</v>
      </c>
      <c r="F130" s="118" t="s">
        <v>85</v>
      </c>
      <c r="G130" s="118" t="s">
        <v>86</v>
      </c>
      <c r="H130" s="118" t="s">
        <v>87</v>
      </c>
      <c r="I130" s="118" t="s">
        <v>88</v>
      </c>
      <c r="J130" s="118" t="s">
        <v>89</v>
      </c>
      <c r="K130" s="118" t="s">
        <v>90</v>
      </c>
      <c r="L130" s="118" t="s">
        <v>91</v>
      </c>
      <c r="M130" s="118"/>
      <c r="N130" s="118"/>
      <c r="O130" s="118" t="s">
        <v>92</v>
      </c>
      <c r="P130" s="118" t="s">
        <v>93</v>
      </c>
      <c r="Q130" s="118" t="s">
        <v>94</v>
      </c>
      <c r="R130" s="374" t="s">
        <v>95</v>
      </c>
      <c r="S130" s="118" t="s">
        <v>96</v>
      </c>
      <c r="T130" s="118" t="s">
        <v>97</v>
      </c>
      <c r="U130" s="118" t="s">
        <v>98</v>
      </c>
      <c r="V130" s="118" t="s">
        <v>99</v>
      </c>
      <c r="W130" s="118" t="s">
        <v>100</v>
      </c>
      <c r="X130" s="118" t="s">
        <v>101</v>
      </c>
      <c r="Y130" s="118" t="s">
        <v>102</v>
      </c>
      <c r="Z130" s="118" t="s">
        <v>101</v>
      </c>
      <c r="AA130" s="118" t="s">
        <v>103</v>
      </c>
      <c r="AB130" s="118" t="s">
        <v>104</v>
      </c>
      <c r="AC130" s="118" t="s">
        <v>105</v>
      </c>
      <c r="AD130" s="118" t="s">
        <v>106</v>
      </c>
      <c r="AE130" s="118" t="s">
        <v>101</v>
      </c>
      <c r="AF130" s="118" t="s">
        <v>107</v>
      </c>
      <c r="AG130" s="118" t="s">
        <v>94</v>
      </c>
    </row>
    <row r="131" spans="1:33">
      <c r="A131" s="134"/>
      <c r="B131" s="119" t="s">
        <v>66</v>
      </c>
      <c r="C131" s="120" t="s">
        <v>108</v>
      </c>
      <c r="D131" s="26">
        <f>SUM(D95,D101,D107,D113,D119,D125)</f>
        <v>236</v>
      </c>
      <c r="E131" s="26">
        <f t="shared" ref="E131:AG131" si="34">SUM(E95,E101,E107,E113,E119,E125)</f>
        <v>254</v>
      </c>
      <c r="F131" s="26">
        <f t="shared" si="34"/>
        <v>245</v>
      </c>
      <c r="G131" s="26">
        <f t="shared" si="34"/>
        <v>241</v>
      </c>
      <c r="H131" s="26">
        <f t="shared" si="34"/>
        <v>395</v>
      </c>
      <c r="I131" s="26">
        <f t="shared" si="34"/>
        <v>197</v>
      </c>
      <c r="J131" s="26">
        <f t="shared" si="34"/>
        <v>263</v>
      </c>
      <c r="K131" s="26">
        <f t="shared" si="34"/>
        <v>198</v>
      </c>
      <c r="L131" s="26">
        <f t="shared" si="34"/>
        <v>208</v>
      </c>
      <c r="M131" s="26"/>
      <c r="N131" s="26"/>
      <c r="O131" s="26">
        <f t="shared" si="34"/>
        <v>210</v>
      </c>
      <c r="P131" s="26">
        <f t="shared" si="34"/>
        <v>324</v>
      </c>
      <c r="Q131" s="26">
        <f t="shared" si="34"/>
        <v>227</v>
      </c>
      <c r="R131" s="368">
        <f t="shared" si="34"/>
        <v>337</v>
      </c>
      <c r="S131" s="26">
        <f t="shared" si="34"/>
        <v>401</v>
      </c>
      <c r="T131" s="26">
        <f t="shared" si="34"/>
        <v>361</v>
      </c>
      <c r="U131" s="26">
        <f t="shared" si="34"/>
        <v>256</v>
      </c>
      <c r="V131" s="26">
        <f t="shared" si="34"/>
        <v>338</v>
      </c>
      <c r="W131" s="26">
        <f t="shared" si="34"/>
        <v>361</v>
      </c>
      <c r="X131" s="26">
        <f t="shared" si="34"/>
        <v>281</v>
      </c>
      <c r="Y131" s="26">
        <f t="shared" si="34"/>
        <v>385</v>
      </c>
      <c r="Z131" s="26">
        <f t="shared" si="34"/>
        <v>382</v>
      </c>
      <c r="AA131" s="26">
        <f t="shared" si="34"/>
        <v>276</v>
      </c>
      <c r="AB131" s="26">
        <f t="shared" si="34"/>
        <v>269</v>
      </c>
      <c r="AC131" s="26">
        <f t="shared" si="34"/>
        <v>249</v>
      </c>
      <c r="AD131" s="26">
        <f t="shared" si="34"/>
        <v>238</v>
      </c>
      <c r="AE131" s="26">
        <f t="shared" si="34"/>
        <v>448</v>
      </c>
      <c r="AF131" s="26" t="s">
        <v>109</v>
      </c>
      <c r="AG131" s="26">
        <f t="shared" si="34"/>
        <v>235</v>
      </c>
    </row>
    <row r="132" ht="15.75" spans="1:33">
      <c r="A132" s="146"/>
      <c r="B132" s="121" t="s">
        <v>110</v>
      </c>
      <c r="C132" s="122"/>
      <c r="D132" s="101">
        <f>D131/600</f>
        <v>0.393333333333333</v>
      </c>
      <c r="E132" s="101">
        <f t="shared" ref="E132:AG132" si="35">E131/600</f>
        <v>0.423333333333333</v>
      </c>
      <c r="F132" s="101">
        <f t="shared" si="35"/>
        <v>0.408333333333333</v>
      </c>
      <c r="G132" s="101">
        <f t="shared" si="35"/>
        <v>0.401666666666667</v>
      </c>
      <c r="H132" s="101">
        <f t="shared" si="35"/>
        <v>0.658333333333333</v>
      </c>
      <c r="I132" s="101">
        <f t="shared" si="35"/>
        <v>0.328333333333333</v>
      </c>
      <c r="J132" s="101">
        <f t="shared" si="35"/>
        <v>0.438333333333333</v>
      </c>
      <c r="K132" s="101">
        <f t="shared" si="35"/>
        <v>0.33</v>
      </c>
      <c r="L132" s="101">
        <f t="shared" si="35"/>
        <v>0.346666666666667</v>
      </c>
      <c r="M132" s="101"/>
      <c r="N132" s="101"/>
      <c r="O132" s="101">
        <f t="shared" si="35"/>
        <v>0.35</v>
      </c>
      <c r="P132" s="101">
        <f t="shared" si="35"/>
        <v>0.54</v>
      </c>
      <c r="Q132" s="101">
        <f t="shared" si="35"/>
        <v>0.378333333333333</v>
      </c>
      <c r="R132" s="375">
        <f t="shared" si="35"/>
        <v>0.561666666666667</v>
      </c>
      <c r="S132" s="101">
        <f t="shared" si="35"/>
        <v>0.668333333333333</v>
      </c>
      <c r="T132" s="101">
        <f t="shared" si="35"/>
        <v>0.601666666666667</v>
      </c>
      <c r="U132" s="101">
        <f t="shared" si="35"/>
        <v>0.426666666666667</v>
      </c>
      <c r="V132" s="101">
        <f t="shared" si="35"/>
        <v>0.563333333333333</v>
      </c>
      <c r="W132" s="101">
        <f t="shared" si="35"/>
        <v>0.601666666666667</v>
      </c>
      <c r="X132" s="101">
        <f t="shared" si="35"/>
        <v>0.468333333333333</v>
      </c>
      <c r="Y132" s="101">
        <f t="shared" si="35"/>
        <v>0.641666666666667</v>
      </c>
      <c r="Z132" s="101">
        <f t="shared" si="35"/>
        <v>0.636666666666667</v>
      </c>
      <c r="AA132" s="101">
        <f t="shared" si="35"/>
        <v>0.46</v>
      </c>
      <c r="AB132" s="101">
        <f t="shared" si="35"/>
        <v>0.448333333333333</v>
      </c>
      <c r="AC132" s="101">
        <f t="shared" si="35"/>
        <v>0.415</v>
      </c>
      <c r="AD132" s="101">
        <f t="shared" si="35"/>
        <v>0.396666666666667</v>
      </c>
      <c r="AE132" s="101">
        <f t="shared" si="35"/>
        <v>0.746666666666667</v>
      </c>
      <c r="AF132" s="101">
        <v>0</v>
      </c>
      <c r="AG132" s="101">
        <f t="shared" si="35"/>
        <v>0.391666666666667</v>
      </c>
    </row>
  </sheetData>
  <mergeCells count="22">
    <mergeCell ref="A3:B3"/>
    <mergeCell ref="D86:L86"/>
    <mergeCell ref="Y86:AG86"/>
    <mergeCell ref="D87:L87"/>
    <mergeCell ref="Y87:AG87"/>
    <mergeCell ref="A88:B88"/>
    <mergeCell ref="A6:A68"/>
    <mergeCell ref="A91:A132"/>
    <mergeCell ref="B6:B13"/>
    <mergeCell ref="B14:B21"/>
    <mergeCell ref="B22:B29"/>
    <mergeCell ref="B30:B37"/>
    <mergeCell ref="B38:B45"/>
    <mergeCell ref="B46:B53"/>
    <mergeCell ref="B54:B61"/>
    <mergeCell ref="B64:B67"/>
    <mergeCell ref="B91:B96"/>
    <mergeCell ref="B97:B102"/>
    <mergeCell ref="B103:B108"/>
    <mergeCell ref="B109:B114"/>
    <mergeCell ref="B115:B120"/>
    <mergeCell ref="B121:B126"/>
  </mergeCells>
  <pageMargins left="0.64" right="0.236220472440945" top="0.25" bottom="0.14" header="0.2" footer="0.1"/>
  <pageSetup paperSize="9" scale="47" orientation="landscape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1"/>
  <sheetViews>
    <sheetView view="pageBreakPreview" zoomScale="98" zoomScaleNormal="100" workbookViewId="0">
      <selection activeCell="A3" sqref="A3:B3"/>
    </sheetView>
  </sheetViews>
  <sheetFormatPr defaultColWidth="9" defaultRowHeight="15"/>
  <cols>
    <col min="1" max="1" width="6.14285714285714" customWidth="1"/>
    <col min="2" max="2" width="8" customWidth="1"/>
    <col min="3" max="3" width="41.8571428571429" customWidth="1"/>
    <col min="4" max="4" width="12" customWidth="1"/>
    <col min="5" max="5" width="9.42857142857143" customWidth="1"/>
    <col min="6" max="6" width="12.8571428571429" customWidth="1"/>
    <col min="7" max="7" width="10.2857142857143" customWidth="1"/>
    <col min="8" max="8" width="11.7142857142857" customWidth="1"/>
    <col min="9" max="9" width="9.28571428571429" customWidth="1"/>
    <col min="10" max="10" width="7.85714285714286" customWidth="1"/>
    <col min="11" max="11" width="10" customWidth="1"/>
    <col min="12" max="12" width="9.14285714285714" customWidth="1"/>
    <col min="13" max="13" width="15.1428571428571" customWidth="1"/>
    <col min="14" max="14" width="11.4285714285714" customWidth="1"/>
    <col min="15" max="15" width="12.2857142857143" customWidth="1"/>
    <col min="16" max="16" width="12.4285714285714" customWidth="1"/>
    <col min="17" max="17" width="11.8571428571429" customWidth="1"/>
    <col min="18" max="18" width="8.14285714285714" customWidth="1"/>
    <col min="19" max="19" width="8.71428571428571" customWidth="1"/>
    <col min="20" max="20" width="10.2857142857143" customWidth="1"/>
    <col min="21" max="21" width="9.14285714285714" customWidth="1"/>
    <col min="22" max="22" width="17.1428571428571" customWidth="1"/>
    <col min="23" max="23" width="9.42857142857143" customWidth="1"/>
    <col min="24" max="24" width="8.85714285714286" customWidth="1"/>
    <col min="25" max="25" width="9.14285714285714" customWidth="1"/>
    <col min="26" max="26" width="16" customWidth="1"/>
    <col min="27" max="27" width="13.7142857142857" customWidth="1"/>
    <col min="28" max="28" width="12.4285714285714" customWidth="1"/>
    <col min="29" max="29" width="11.7142857142857" customWidth="1"/>
    <col min="30" max="30" width="12.7142857142857" customWidth="1"/>
    <col min="31" max="31" width="11.7142857142857" customWidth="1"/>
    <col min="32" max="32" width="13.8571428571429" customWidth="1"/>
    <col min="33" max="33" width="15.5714285714286" customWidth="1"/>
  </cols>
  <sheetData>
    <row r="1" spans="1:33">
      <c r="A1" s="289"/>
      <c r="B1" s="290"/>
      <c r="C1" s="290" t="s">
        <v>0</v>
      </c>
      <c r="D1" s="290"/>
      <c r="E1" s="290"/>
      <c r="F1" s="290"/>
      <c r="G1" s="290"/>
      <c r="H1" s="290"/>
      <c r="I1" s="290"/>
      <c r="J1" s="290"/>
      <c r="K1" s="290"/>
      <c r="L1" s="290"/>
      <c r="M1" s="301"/>
      <c r="N1" s="301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290" t="s">
        <v>0</v>
      </c>
      <c r="Z1" s="290"/>
      <c r="AA1" s="290"/>
      <c r="AB1" s="290"/>
      <c r="AC1" s="290"/>
      <c r="AD1" s="290"/>
      <c r="AE1" s="290"/>
      <c r="AF1" s="290"/>
      <c r="AG1" s="309"/>
    </row>
    <row r="2" ht="15.75" spans="1:33">
      <c r="A2" s="291"/>
      <c r="B2" s="4"/>
      <c r="C2" s="4" t="s">
        <v>1</v>
      </c>
      <c r="D2" s="4"/>
      <c r="E2" s="4"/>
      <c r="F2" s="4"/>
      <c r="G2" s="4"/>
      <c r="H2" s="4"/>
      <c r="I2" s="4"/>
      <c r="J2" s="4"/>
      <c r="K2" s="4"/>
      <c r="L2" s="4"/>
      <c r="M2" s="73"/>
      <c r="N2" s="7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4" t="s">
        <v>1</v>
      </c>
      <c r="Z2" s="4"/>
      <c r="AA2" s="4"/>
      <c r="AB2" s="4"/>
      <c r="AC2" s="4"/>
      <c r="AD2" s="4"/>
      <c r="AE2" s="4"/>
      <c r="AF2" s="4"/>
      <c r="AG2" s="310"/>
    </row>
    <row r="3" ht="45.75" customHeight="1" spans="1:33">
      <c r="A3" s="7" t="s">
        <v>111</v>
      </c>
      <c r="B3" s="292"/>
      <c r="C3" s="9" t="s">
        <v>3</v>
      </c>
      <c r="D3" s="210" t="s">
        <v>112</v>
      </c>
      <c r="E3" s="293" t="s">
        <v>113</v>
      </c>
      <c r="F3" s="293" t="s">
        <v>114</v>
      </c>
      <c r="G3" s="293" t="s">
        <v>115</v>
      </c>
      <c r="H3" s="293" t="s">
        <v>116</v>
      </c>
      <c r="I3" s="293" t="s">
        <v>117</v>
      </c>
      <c r="J3" s="293" t="s">
        <v>118</v>
      </c>
      <c r="K3" s="293" t="s">
        <v>119</v>
      </c>
      <c r="L3" s="293" t="s">
        <v>120</v>
      </c>
      <c r="M3" s="293" t="s">
        <v>121</v>
      </c>
      <c r="N3" s="304" t="s">
        <v>122</v>
      </c>
      <c r="O3" s="305" t="s">
        <v>123</v>
      </c>
      <c r="P3" s="306" t="s">
        <v>124</v>
      </c>
      <c r="Q3" s="306" t="s">
        <v>125</v>
      </c>
      <c r="R3" s="306" t="s">
        <v>126</v>
      </c>
      <c r="S3" s="306" t="s">
        <v>127</v>
      </c>
      <c r="T3" s="306" t="s">
        <v>128</v>
      </c>
      <c r="U3" s="306" t="s">
        <v>129</v>
      </c>
      <c r="V3" s="306" t="s">
        <v>130</v>
      </c>
      <c r="W3" s="306" t="s">
        <v>131</v>
      </c>
      <c r="X3" s="307" t="s">
        <v>132</v>
      </c>
      <c r="Y3" s="308" t="s">
        <v>133</v>
      </c>
      <c r="Z3" s="293" t="s">
        <v>134</v>
      </c>
      <c r="AA3" s="293" t="s">
        <v>135</v>
      </c>
      <c r="AB3" s="293" t="s">
        <v>136</v>
      </c>
      <c r="AC3" s="214" t="s">
        <v>137</v>
      </c>
      <c r="AD3" s="210" t="s">
        <v>138</v>
      </c>
      <c r="AE3" s="82" t="s">
        <v>139</v>
      </c>
      <c r="AF3" s="82" t="s">
        <v>140</v>
      </c>
      <c r="AG3" s="311" t="s">
        <v>141</v>
      </c>
    </row>
    <row r="4" ht="19.5" spans="1:33">
      <c r="A4" s="7"/>
      <c r="B4" s="13"/>
      <c r="C4" s="9" t="s">
        <v>33</v>
      </c>
      <c r="D4" s="103">
        <v>725</v>
      </c>
      <c r="E4" s="196">
        <v>473</v>
      </c>
      <c r="F4" s="196">
        <v>426</v>
      </c>
      <c r="G4" s="196">
        <v>397</v>
      </c>
      <c r="H4" s="196">
        <v>424</v>
      </c>
      <c r="I4" s="200">
        <v>513</v>
      </c>
      <c r="J4" s="196">
        <v>398</v>
      </c>
      <c r="K4" s="196">
        <v>483</v>
      </c>
      <c r="L4" s="196">
        <v>400</v>
      </c>
      <c r="M4" s="196">
        <v>395</v>
      </c>
      <c r="N4" s="196">
        <v>433</v>
      </c>
      <c r="O4" s="201">
        <v>360</v>
      </c>
      <c r="P4" s="196">
        <v>484</v>
      </c>
      <c r="Q4" s="196">
        <v>432</v>
      </c>
      <c r="R4" s="196">
        <v>401</v>
      </c>
      <c r="S4" s="196">
        <v>511</v>
      </c>
      <c r="T4" s="196">
        <v>334</v>
      </c>
      <c r="U4" s="196">
        <v>504</v>
      </c>
      <c r="V4" s="196">
        <v>430</v>
      </c>
      <c r="W4" s="196">
        <v>359</v>
      </c>
      <c r="X4" s="204">
        <v>506</v>
      </c>
      <c r="Y4" s="103">
        <v>427</v>
      </c>
      <c r="Z4" s="196">
        <v>728</v>
      </c>
      <c r="AA4" s="196">
        <v>428</v>
      </c>
      <c r="AB4" s="196">
        <v>429</v>
      </c>
      <c r="AC4" s="196">
        <v>810</v>
      </c>
      <c r="AD4" s="196">
        <v>806</v>
      </c>
      <c r="AE4" s="196">
        <v>826</v>
      </c>
      <c r="AF4" s="196">
        <v>828</v>
      </c>
      <c r="AG4" s="266">
        <v>817</v>
      </c>
    </row>
    <row r="5" ht="15.75" spans="1:33">
      <c r="A5" s="15"/>
      <c r="B5" s="16"/>
      <c r="C5" s="17" t="s">
        <v>34</v>
      </c>
      <c r="D5" s="105">
        <v>1</v>
      </c>
      <c r="E5" s="19">
        <v>2</v>
      </c>
      <c r="F5" s="244">
        <v>3</v>
      </c>
      <c r="G5" s="19">
        <v>4</v>
      </c>
      <c r="H5" s="244">
        <v>5</v>
      </c>
      <c r="I5" s="19">
        <v>6</v>
      </c>
      <c r="J5" s="244">
        <v>7</v>
      </c>
      <c r="K5" s="19">
        <v>8</v>
      </c>
      <c r="L5" s="244">
        <v>9</v>
      </c>
      <c r="M5" s="19">
        <v>10</v>
      </c>
      <c r="N5" s="244">
        <v>11</v>
      </c>
      <c r="O5" s="19">
        <v>12</v>
      </c>
      <c r="P5" s="244">
        <v>13</v>
      </c>
      <c r="Q5" s="19">
        <v>14</v>
      </c>
      <c r="R5" s="244">
        <v>15</v>
      </c>
      <c r="S5" s="19">
        <v>16</v>
      </c>
      <c r="T5" s="244">
        <v>17</v>
      </c>
      <c r="U5" s="19">
        <v>18</v>
      </c>
      <c r="V5" s="244">
        <v>19</v>
      </c>
      <c r="W5" s="19">
        <v>20</v>
      </c>
      <c r="X5" s="244">
        <v>21</v>
      </c>
      <c r="Y5" s="19">
        <v>22</v>
      </c>
      <c r="Z5" s="244">
        <v>23</v>
      </c>
      <c r="AA5" s="19">
        <v>24</v>
      </c>
      <c r="AB5" s="244">
        <v>25</v>
      </c>
      <c r="AC5" s="19">
        <v>26</v>
      </c>
      <c r="AD5" s="244">
        <v>27</v>
      </c>
      <c r="AE5" s="19">
        <v>28</v>
      </c>
      <c r="AF5" s="244">
        <v>29</v>
      </c>
      <c r="AG5" s="178">
        <v>30</v>
      </c>
    </row>
    <row r="6" customHeight="1" spans="1:33">
      <c r="A6" s="20" t="s">
        <v>142</v>
      </c>
      <c r="B6" s="294" t="s">
        <v>36</v>
      </c>
      <c r="C6" s="22" t="s">
        <v>37</v>
      </c>
      <c r="D6" s="77">
        <v>5</v>
      </c>
      <c r="E6" s="25">
        <v>5</v>
      </c>
      <c r="F6" s="26">
        <v>5</v>
      </c>
      <c r="G6" s="26">
        <v>5</v>
      </c>
      <c r="H6" s="26">
        <v>5</v>
      </c>
      <c r="I6" s="26">
        <v>5</v>
      </c>
      <c r="J6" s="26">
        <v>5</v>
      </c>
      <c r="K6" s="26">
        <v>5</v>
      </c>
      <c r="L6" s="26">
        <v>5</v>
      </c>
      <c r="M6" s="26">
        <v>5</v>
      </c>
      <c r="N6" s="26">
        <v>4</v>
      </c>
      <c r="O6" s="26">
        <v>5</v>
      </c>
      <c r="P6" s="26">
        <v>4</v>
      </c>
      <c r="Q6" s="26">
        <v>4</v>
      </c>
      <c r="R6" s="26">
        <v>5</v>
      </c>
      <c r="S6" s="26">
        <v>5</v>
      </c>
      <c r="T6" s="26">
        <v>5</v>
      </c>
      <c r="U6" s="26">
        <v>4</v>
      </c>
      <c r="V6" s="26">
        <v>4</v>
      </c>
      <c r="W6" s="26">
        <v>4</v>
      </c>
      <c r="X6" s="66">
        <v>5</v>
      </c>
      <c r="Y6" s="26">
        <v>4</v>
      </c>
      <c r="Z6" s="26">
        <v>4</v>
      </c>
      <c r="AA6" s="26">
        <v>5</v>
      </c>
      <c r="AB6" s="26">
        <v>4</v>
      </c>
      <c r="AC6" s="26">
        <v>5</v>
      </c>
      <c r="AD6" s="26">
        <v>4</v>
      </c>
      <c r="AE6" s="26">
        <v>5</v>
      </c>
      <c r="AF6" s="26">
        <v>5</v>
      </c>
      <c r="AG6" s="77">
        <v>5</v>
      </c>
    </row>
    <row r="7" spans="1:33">
      <c r="A7" s="27"/>
      <c r="B7" s="291"/>
      <c r="C7" s="109" t="s">
        <v>38</v>
      </c>
      <c r="D7" s="110">
        <v>5</v>
      </c>
      <c r="E7" s="30">
        <v>5</v>
      </c>
      <c r="F7" s="31">
        <v>5</v>
      </c>
      <c r="G7" s="31">
        <v>5</v>
      </c>
      <c r="H7" s="31">
        <v>4</v>
      </c>
      <c r="I7" s="31">
        <v>5</v>
      </c>
      <c r="J7" s="31">
        <v>4</v>
      </c>
      <c r="K7" s="31">
        <v>5</v>
      </c>
      <c r="L7" s="31">
        <v>5</v>
      </c>
      <c r="M7" s="31">
        <v>5</v>
      </c>
      <c r="N7" s="31">
        <v>5</v>
      </c>
      <c r="O7" s="31">
        <v>4</v>
      </c>
      <c r="P7" s="31">
        <v>5</v>
      </c>
      <c r="Q7" s="31">
        <v>5</v>
      </c>
      <c r="R7" s="31">
        <v>5</v>
      </c>
      <c r="S7" s="31">
        <v>5</v>
      </c>
      <c r="T7" s="31">
        <v>5</v>
      </c>
      <c r="U7" s="31">
        <v>5</v>
      </c>
      <c r="V7" s="31">
        <v>5</v>
      </c>
      <c r="W7" s="31">
        <v>5</v>
      </c>
      <c r="X7" s="154">
        <v>5</v>
      </c>
      <c r="Y7" s="31">
        <v>5</v>
      </c>
      <c r="Z7" s="31">
        <v>5</v>
      </c>
      <c r="AA7" s="31">
        <v>5</v>
      </c>
      <c r="AB7" s="31">
        <v>4</v>
      </c>
      <c r="AC7" s="31">
        <v>4</v>
      </c>
      <c r="AD7" s="31">
        <v>5</v>
      </c>
      <c r="AE7" s="31">
        <v>5</v>
      </c>
      <c r="AF7" s="31">
        <v>5</v>
      </c>
      <c r="AG7" s="110">
        <v>4</v>
      </c>
    </row>
    <row r="8" ht="32.25" customHeight="1" spans="1:33">
      <c r="A8" s="27"/>
      <c r="B8" s="291"/>
      <c r="C8" s="295" t="s">
        <v>39</v>
      </c>
      <c r="D8" s="110">
        <v>5</v>
      </c>
      <c r="E8" s="30">
        <v>5</v>
      </c>
      <c r="F8" s="31">
        <v>5</v>
      </c>
      <c r="G8" s="31">
        <v>5</v>
      </c>
      <c r="H8" s="31">
        <v>5</v>
      </c>
      <c r="I8" s="31">
        <v>4</v>
      </c>
      <c r="J8" s="31">
        <v>5</v>
      </c>
      <c r="K8" s="31">
        <v>5</v>
      </c>
      <c r="L8" s="31">
        <v>5</v>
      </c>
      <c r="M8" s="31">
        <v>5</v>
      </c>
      <c r="N8" s="31">
        <v>5</v>
      </c>
      <c r="O8" s="31">
        <v>5</v>
      </c>
      <c r="P8" s="31">
        <v>5</v>
      </c>
      <c r="Q8" s="31">
        <v>5</v>
      </c>
      <c r="R8" s="31">
        <v>4</v>
      </c>
      <c r="S8" s="31">
        <v>5</v>
      </c>
      <c r="T8" s="31">
        <v>5</v>
      </c>
      <c r="U8" s="31">
        <v>5</v>
      </c>
      <c r="V8" s="31">
        <v>5</v>
      </c>
      <c r="W8" s="31">
        <v>5</v>
      </c>
      <c r="X8" s="154">
        <v>5</v>
      </c>
      <c r="Y8" s="31">
        <v>5</v>
      </c>
      <c r="Z8" s="31">
        <v>5</v>
      </c>
      <c r="AA8" s="31">
        <v>4</v>
      </c>
      <c r="AB8" s="31">
        <v>5</v>
      </c>
      <c r="AC8" s="31">
        <v>5</v>
      </c>
      <c r="AD8" s="31">
        <v>5</v>
      </c>
      <c r="AE8" s="31">
        <v>5</v>
      </c>
      <c r="AF8" s="31">
        <v>5</v>
      </c>
      <c r="AG8" s="110">
        <v>5</v>
      </c>
    </row>
    <row r="9" ht="15.75" spans="1:33">
      <c r="A9" s="27"/>
      <c r="B9" s="291"/>
      <c r="C9" s="23" t="s">
        <v>40</v>
      </c>
      <c r="D9" s="24">
        <v>4</v>
      </c>
      <c r="E9" s="24">
        <v>5</v>
      </c>
      <c r="F9" s="24">
        <v>5</v>
      </c>
      <c r="G9" s="24">
        <v>5</v>
      </c>
      <c r="H9" s="24">
        <v>5</v>
      </c>
      <c r="I9" s="24">
        <v>5</v>
      </c>
      <c r="J9" s="24">
        <v>5</v>
      </c>
      <c r="K9" s="24">
        <v>5</v>
      </c>
      <c r="L9" s="24">
        <v>4</v>
      </c>
      <c r="M9" s="24">
        <v>5</v>
      </c>
      <c r="N9" s="24">
        <v>5</v>
      </c>
      <c r="O9" s="24">
        <v>5</v>
      </c>
      <c r="P9" s="24">
        <v>5</v>
      </c>
      <c r="Q9" s="24">
        <v>5</v>
      </c>
      <c r="R9" s="24">
        <v>5</v>
      </c>
      <c r="S9" s="24">
        <v>4</v>
      </c>
      <c r="T9" s="24">
        <v>5</v>
      </c>
      <c r="U9" s="24">
        <v>5</v>
      </c>
      <c r="V9" s="24">
        <v>5</v>
      </c>
      <c r="W9" s="24">
        <v>5</v>
      </c>
      <c r="X9" s="24">
        <v>5</v>
      </c>
      <c r="Y9" s="24">
        <v>4</v>
      </c>
      <c r="Z9" s="24">
        <v>5</v>
      </c>
      <c r="AA9" s="24">
        <v>5</v>
      </c>
      <c r="AB9" s="24">
        <v>5</v>
      </c>
      <c r="AC9" s="24">
        <v>5</v>
      </c>
      <c r="AD9" s="24">
        <v>5</v>
      </c>
      <c r="AE9" s="24">
        <v>5</v>
      </c>
      <c r="AF9" s="24">
        <v>5</v>
      </c>
      <c r="AG9" s="245">
        <v>5</v>
      </c>
    </row>
    <row r="10" ht="15.75" spans="1:33">
      <c r="A10" s="27"/>
      <c r="B10" s="291"/>
      <c r="C10" s="23" t="s">
        <v>41</v>
      </c>
      <c r="D10" s="55">
        <f t="shared" ref="D10:AG10" si="0">SUM(D6:D9)</f>
        <v>19</v>
      </c>
      <c r="E10" s="55">
        <f t="shared" si="0"/>
        <v>20</v>
      </c>
      <c r="F10" s="55">
        <f t="shared" si="0"/>
        <v>20</v>
      </c>
      <c r="G10" s="55">
        <f t="shared" si="0"/>
        <v>20</v>
      </c>
      <c r="H10" s="55">
        <f t="shared" si="0"/>
        <v>19</v>
      </c>
      <c r="I10" s="55">
        <f t="shared" si="0"/>
        <v>19</v>
      </c>
      <c r="J10" s="55">
        <f t="shared" si="0"/>
        <v>19</v>
      </c>
      <c r="K10" s="55">
        <f t="shared" si="0"/>
        <v>20</v>
      </c>
      <c r="L10" s="55">
        <f t="shared" si="0"/>
        <v>19</v>
      </c>
      <c r="M10" s="55">
        <f t="shared" si="0"/>
        <v>20</v>
      </c>
      <c r="N10" s="55">
        <f t="shared" si="0"/>
        <v>19</v>
      </c>
      <c r="O10" s="55">
        <f t="shared" si="0"/>
        <v>19</v>
      </c>
      <c r="P10" s="55">
        <f t="shared" si="0"/>
        <v>19</v>
      </c>
      <c r="Q10" s="55">
        <f t="shared" si="0"/>
        <v>19</v>
      </c>
      <c r="R10" s="55">
        <f t="shared" si="0"/>
        <v>19</v>
      </c>
      <c r="S10" s="55">
        <f t="shared" si="0"/>
        <v>19</v>
      </c>
      <c r="T10" s="55">
        <f t="shared" si="0"/>
        <v>20</v>
      </c>
      <c r="U10" s="55">
        <f t="shared" si="0"/>
        <v>19</v>
      </c>
      <c r="V10" s="55">
        <f t="shared" si="0"/>
        <v>19</v>
      </c>
      <c r="W10" s="55">
        <f t="shared" si="0"/>
        <v>19</v>
      </c>
      <c r="X10" s="55">
        <f t="shared" si="0"/>
        <v>20</v>
      </c>
      <c r="Y10" s="55">
        <f t="shared" si="0"/>
        <v>18</v>
      </c>
      <c r="Z10" s="55">
        <f t="shared" si="0"/>
        <v>19</v>
      </c>
      <c r="AA10" s="55">
        <f t="shared" si="0"/>
        <v>19</v>
      </c>
      <c r="AB10" s="55">
        <f t="shared" si="0"/>
        <v>18</v>
      </c>
      <c r="AC10" s="55">
        <f t="shared" si="0"/>
        <v>19</v>
      </c>
      <c r="AD10" s="55">
        <f t="shared" si="0"/>
        <v>19</v>
      </c>
      <c r="AE10" s="55">
        <f t="shared" si="0"/>
        <v>20</v>
      </c>
      <c r="AF10" s="55">
        <f t="shared" si="0"/>
        <v>20</v>
      </c>
      <c r="AG10" s="55">
        <f t="shared" si="0"/>
        <v>19</v>
      </c>
    </row>
    <row r="11" spans="1:33">
      <c r="A11" s="27"/>
      <c r="B11" s="291"/>
      <c r="C11" s="23" t="s">
        <v>42</v>
      </c>
      <c r="D11" s="24">
        <v>27</v>
      </c>
      <c r="E11" s="24">
        <v>35</v>
      </c>
      <c r="F11" s="24">
        <v>13</v>
      </c>
      <c r="G11" s="24">
        <v>54</v>
      </c>
      <c r="H11" s="24">
        <v>27</v>
      </c>
      <c r="I11" s="24">
        <v>27</v>
      </c>
      <c r="J11" s="24">
        <v>28</v>
      </c>
      <c r="K11" s="24">
        <v>22</v>
      </c>
      <c r="L11" s="24">
        <v>27</v>
      </c>
      <c r="M11" s="24">
        <v>36</v>
      </c>
      <c r="N11" s="24">
        <v>27</v>
      </c>
      <c r="O11" s="24">
        <v>27</v>
      </c>
      <c r="P11" s="24">
        <v>27</v>
      </c>
      <c r="Q11" s="24">
        <v>14</v>
      </c>
      <c r="R11" s="24">
        <v>27</v>
      </c>
      <c r="S11" s="24">
        <v>43</v>
      </c>
      <c r="T11" s="24">
        <v>36</v>
      </c>
      <c r="U11" s="24">
        <v>14</v>
      </c>
      <c r="V11" s="24">
        <v>14</v>
      </c>
      <c r="W11" s="24">
        <v>15</v>
      </c>
      <c r="X11" s="24">
        <v>54</v>
      </c>
      <c r="Y11" s="24">
        <v>16</v>
      </c>
      <c r="Z11" s="24">
        <v>27</v>
      </c>
      <c r="AA11" s="24">
        <v>27</v>
      </c>
      <c r="AB11" s="24">
        <v>16</v>
      </c>
      <c r="AC11" s="24">
        <v>27</v>
      </c>
      <c r="AD11" s="24">
        <v>18</v>
      </c>
      <c r="AE11" s="24">
        <v>32</v>
      </c>
      <c r="AF11" s="24">
        <v>53</v>
      </c>
      <c r="AG11" s="245">
        <v>27</v>
      </c>
    </row>
    <row r="12" ht="15.75" spans="1:33">
      <c r="A12" s="27"/>
      <c r="B12" s="291"/>
      <c r="C12" s="45" t="s">
        <v>43</v>
      </c>
      <c r="D12" s="247">
        <f ca="1" t="shared" ref="D12:AG12" si="1">SUM(D10:D10:D11)</f>
        <v>46</v>
      </c>
      <c r="E12" s="107">
        <f ca="1" t="shared" si="1"/>
        <v>55</v>
      </c>
      <c r="F12" s="107">
        <f ca="1" t="shared" si="1"/>
        <v>33</v>
      </c>
      <c r="G12" s="107">
        <f ca="1" t="shared" si="1"/>
        <v>74</v>
      </c>
      <c r="H12" s="107">
        <f ca="1" t="shared" si="1"/>
        <v>46</v>
      </c>
      <c r="I12" s="107">
        <f ca="1" t="shared" si="1"/>
        <v>46</v>
      </c>
      <c r="J12" s="107">
        <f ca="1" t="shared" si="1"/>
        <v>47</v>
      </c>
      <c r="K12" s="107">
        <f ca="1" t="shared" si="1"/>
        <v>42</v>
      </c>
      <c r="L12" s="107">
        <f ca="1" t="shared" si="1"/>
        <v>46</v>
      </c>
      <c r="M12" s="107">
        <f ca="1" t="shared" si="1"/>
        <v>56</v>
      </c>
      <c r="N12" s="107">
        <f ca="1" t="shared" si="1"/>
        <v>46</v>
      </c>
      <c r="O12" s="107">
        <f ca="1" t="shared" si="1"/>
        <v>46</v>
      </c>
      <c r="P12" s="107">
        <f ca="1" t="shared" si="1"/>
        <v>46</v>
      </c>
      <c r="Q12" s="107">
        <f ca="1" t="shared" si="1"/>
        <v>33</v>
      </c>
      <c r="R12" s="107">
        <f ca="1" t="shared" si="1"/>
        <v>46</v>
      </c>
      <c r="S12" s="107">
        <f ca="1" t="shared" si="1"/>
        <v>62</v>
      </c>
      <c r="T12" s="107">
        <f ca="1" t="shared" si="1"/>
        <v>56</v>
      </c>
      <c r="U12" s="107">
        <f ca="1" t="shared" si="1"/>
        <v>33</v>
      </c>
      <c r="V12" s="107">
        <f ca="1" t="shared" si="1"/>
        <v>33</v>
      </c>
      <c r="W12" s="107">
        <f ca="1" t="shared" si="1"/>
        <v>34</v>
      </c>
      <c r="X12" s="107">
        <f ca="1" t="shared" si="1"/>
        <v>74</v>
      </c>
      <c r="Y12" s="107">
        <f ca="1" t="shared" si="1"/>
        <v>34</v>
      </c>
      <c r="Z12" s="107">
        <f ca="1" t="shared" si="1"/>
        <v>46</v>
      </c>
      <c r="AA12" s="107">
        <f ca="1" t="shared" si="1"/>
        <v>46</v>
      </c>
      <c r="AB12" s="107">
        <f ca="1" t="shared" si="1"/>
        <v>34</v>
      </c>
      <c r="AC12" s="107">
        <f ca="1" t="shared" si="1"/>
        <v>46</v>
      </c>
      <c r="AD12" s="107">
        <f ca="1" t="shared" si="1"/>
        <v>37</v>
      </c>
      <c r="AE12" s="107">
        <f ca="1" t="shared" si="1"/>
        <v>52</v>
      </c>
      <c r="AF12" s="107">
        <f ca="1" t="shared" si="1"/>
        <v>73</v>
      </c>
      <c r="AG12" s="107">
        <f ca="1" t="shared" si="1"/>
        <v>46</v>
      </c>
    </row>
    <row r="13" ht="15.75" spans="1:33">
      <c r="A13" s="27"/>
      <c r="B13" s="97"/>
      <c r="C13" s="296" t="s">
        <v>44</v>
      </c>
      <c r="D13" s="247" t="s">
        <v>48</v>
      </c>
      <c r="E13" s="136" t="s">
        <v>47</v>
      </c>
      <c r="F13" s="137" t="s">
        <v>46</v>
      </c>
      <c r="G13" s="137" t="s">
        <v>45</v>
      </c>
      <c r="H13" s="137"/>
      <c r="I13" s="137" t="s">
        <v>48</v>
      </c>
      <c r="J13" s="137" t="s">
        <v>48</v>
      </c>
      <c r="K13" s="137" t="s">
        <v>48</v>
      </c>
      <c r="L13" s="137" t="s">
        <v>48</v>
      </c>
      <c r="M13" s="137" t="s">
        <v>47</v>
      </c>
      <c r="N13" s="137" t="s">
        <v>48</v>
      </c>
      <c r="O13" s="137" t="s">
        <v>48</v>
      </c>
      <c r="P13" s="137" t="s">
        <v>48</v>
      </c>
      <c r="Q13" s="137" t="s">
        <v>46</v>
      </c>
      <c r="R13" s="137" t="s">
        <v>48</v>
      </c>
      <c r="S13" s="137" t="s">
        <v>49</v>
      </c>
      <c r="T13" s="137" t="s">
        <v>47</v>
      </c>
      <c r="U13" s="137" t="s">
        <v>46</v>
      </c>
      <c r="V13" s="137">
        <v>4</v>
      </c>
      <c r="W13" s="137" t="s">
        <v>46</v>
      </c>
      <c r="X13" s="152" t="s">
        <v>45</v>
      </c>
      <c r="Y13" s="137" t="s">
        <v>46</v>
      </c>
      <c r="Z13" s="137" t="s">
        <v>48</v>
      </c>
      <c r="AA13" s="137" t="s">
        <v>48</v>
      </c>
      <c r="AB13" s="137" t="s">
        <v>46</v>
      </c>
      <c r="AC13" s="137" t="s">
        <v>48</v>
      </c>
      <c r="AD13" s="137" t="s">
        <v>46</v>
      </c>
      <c r="AE13" s="137" t="s">
        <v>47</v>
      </c>
      <c r="AF13" s="137" t="s">
        <v>45</v>
      </c>
      <c r="AG13" s="107" t="s">
        <v>48</v>
      </c>
    </row>
    <row r="14" customHeight="1" spans="1:33">
      <c r="A14" s="27"/>
      <c r="B14" s="294" t="s">
        <v>50</v>
      </c>
      <c r="C14" s="49" t="s">
        <v>37</v>
      </c>
      <c r="D14" s="77">
        <v>5</v>
      </c>
      <c r="E14" s="25">
        <v>5</v>
      </c>
      <c r="F14" s="26">
        <v>5</v>
      </c>
      <c r="G14" s="26">
        <v>5</v>
      </c>
      <c r="H14" s="26">
        <v>5</v>
      </c>
      <c r="I14" s="26">
        <v>5</v>
      </c>
      <c r="J14" s="26">
        <v>5</v>
      </c>
      <c r="K14" s="26">
        <v>5</v>
      </c>
      <c r="L14" s="26">
        <v>5</v>
      </c>
      <c r="M14" s="26">
        <v>5</v>
      </c>
      <c r="N14" s="26">
        <v>5</v>
      </c>
      <c r="O14" s="26">
        <v>5</v>
      </c>
      <c r="P14" s="26">
        <v>5</v>
      </c>
      <c r="Q14" s="26">
        <v>4</v>
      </c>
      <c r="R14" s="26">
        <v>4</v>
      </c>
      <c r="S14" s="26">
        <v>5</v>
      </c>
      <c r="T14" s="26">
        <v>5</v>
      </c>
      <c r="U14" s="26">
        <v>4</v>
      </c>
      <c r="V14" s="26">
        <v>5</v>
      </c>
      <c r="W14" s="26">
        <v>4</v>
      </c>
      <c r="X14" s="66">
        <v>5</v>
      </c>
      <c r="Y14" s="26">
        <v>4</v>
      </c>
      <c r="Z14" s="26">
        <v>5</v>
      </c>
      <c r="AA14" s="26">
        <v>5</v>
      </c>
      <c r="AB14" s="26">
        <v>4</v>
      </c>
      <c r="AC14" s="26">
        <v>5</v>
      </c>
      <c r="AD14" s="26">
        <v>4</v>
      </c>
      <c r="AE14" s="26">
        <v>5</v>
      </c>
      <c r="AF14" s="26">
        <v>5</v>
      </c>
      <c r="AG14" s="77">
        <v>4</v>
      </c>
    </row>
    <row r="15" spans="1:33">
      <c r="A15" s="27"/>
      <c r="B15" s="291"/>
      <c r="C15" s="109" t="s">
        <v>38</v>
      </c>
      <c r="D15" s="110">
        <v>5</v>
      </c>
      <c r="E15" s="30">
        <v>5</v>
      </c>
      <c r="F15" s="31">
        <v>5</v>
      </c>
      <c r="G15" s="31">
        <v>5</v>
      </c>
      <c r="H15" s="31">
        <v>5</v>
      </c>
      <c r="I15" s="31">
        <v>5</v>
      </c>
      <c r="J15" s="31">
        <v>5</v>
      </c>
      <c r="K15" s="31">
        <v>5</v>
      </c>
      <c r="L15" s="31">
        <v>5</v>
      </c>
      <c r="M15" s="31">
        <v>5</v>
      </c>
      <c r="N15" s="31">
        <v>5</v>
      </c>
      <c r="O15" s="31">
        <v>5</v>
      </c>
      <c r="P15" s="31">
        <v>5</v>
      </c>
      <c r="Q15" s="31">
        <v>5</v>
      </c>
      <c r="R15" s="31">
        <v>5</v>
      </c>
      <c r="S15" s="31">
        <v>5</v>
      </c>
      <c r="T15" s="31">
        <v>5</v>
      </c>
      <c r="U15" s="31">
        <v>5</v>
      </c>
      <c r="V15" s="31">
        <v>5</v>
      </c>
      <c r="W15" s="31">
        <v>5</v>
      </c>
      <c r="X15" s="154">
        <v>5</v>
      </c>
      <c r="Y15" s="31">
        <v>5</v>
      </c>
      <c r="Z15" s="31">
        <v>5</v>
      </c>
      <c r="AA15" s="31">
        <v>5</v>
      </c>
      <c r="AB15" s="31">
        <v>4</v>
      </c>
      <c r="AC15" s="31">
        <v>5</v>
      </c>
      <c r="AD15" s="31">
        <v>5</v>
      </c>
      <c r="AE15" s="31">
        <v>5</v>
      </c>
      <c r="AF15" s="31">
        <v>5</v>
      </c>
      <c r="AG15" s="110">
        <v>5</v>
      </c>
    </row>
    <row r="16" ht="33.75" customHeight="1" spans="1:33">
      <c r="A16" s="27"/>
      <c r="B16" s="291"/>
      <c r="C16" s="295" t="s">
        <v>39</v>
      </c>
      <c r="D16" s="110">
        <v>5</v>
      </c>
      <c r="E16" s="30">
        <v>5</v>
      </c>
      <c r="F16" s="31">
        <v>5</v>
      </c>
      <c r="G16" s="31">
        <v>5</v>
      </c>
      <c r="H16" s="31">
        <v>5</v>
      </c>
      <c r="I16" s="31">
        <v>5</v>
      </c>
      <c r="J16" s="31">
        <v>5</v>
      </c>
      <c r="K16" s="31">
        <v>5</v>
      </c>
      <c r="L16" s="31">
        <v>5</v>
      </c>
      <c r="M16" s="31">
        <v>5</v>
      </c>
      <c r="N16" s="31">
        <v>5</v>
      </c>
      <c r="O16" s="31">
        <v>5</v>
      </c>
      <c r="P16" s="31">
        <v>5</v>
      </c>
      <c r="Q16" s="31">
        <v>5</v>
      </c>
      <c r="R16" s="31">
        <v>5</v>
      </c>
      <c r="S16" s="31">
        <v>5</v>
      </c>
      <c r="T16" s="31">
        <v>5</v>
      </c>
      <c r="U16" s="31">
        <v>5</v>
      </c>
      <c r="V16" s="31">
        <v>5</v>
      </c>
      <c r="W16" s="31">
        <v>5</v>
      </c>
      <c r="X16" s="154">
        <v>5</v>
      </c>
      <c r="Y16" s="31">
        <v>5</v>
      </c>
      <c r="Z16" s="31">
        <v>5</v>
      </c>
      <c r="AA16" s="31">
        <v>5</v>
      </c>
      <c r="AB16" s="31">
        <v>5</v>
      </c>
      <c r="AC16" s="31">
        <v>5</v>
      </c>
      <c r="AD16" s="31">
        <v>5</v>
      </c>
      <c r="AE16" s="31">
        <v>5</v>
      </c>
      <c r="AF16" s="31">
        <v>5</v>
      </c>
      <c r="AG16" s="110">
        <v>5</v>
      </c>
    </row>
    <row r="17" ht="15.75" spans="1:33">
      <c r="A17" s="27"/>
      <c r="B17" s="291"/>
      <c r="C17" s="23" t="s">
        <v>40</v>
      </c>
      <c r="D17" s="78">
        <v>5</v>
      </c>
      <c r="E17" s="34">
        <v>5</v>
      </c>
      <c r="F17" s="35">
        <v>5</v>
      </c>
      <c r="G17" s="35">
        <v>5</v>
      </c>
      <c r="H17" s="35">
        <v>5</v>
      </c>
      <c r="I17" s="35">
        <v>5</v>
      </c>
      <c r="J17" s="35">
        <v>5</v>
      </c>
      <c r="K17" s="35">
        <v>5</v>
      </c>
      <c r="L17" s="35">
        <v>5</v>
      </c>
      <c r="M17" s="35">
        <v>5</v>
      </c>
      <c r="N17" s="35">
        <v>5</v>
      </c>
      <c r="O17" s="35">
        <v>5</v>
      </c>
      <c r="P17" s="35">
        <v>5</v>
      </c>
      <c r="Q17" s="35">
        <v>5</v>
      </c>
      <c r="R17" s="35">
        <v>4</v>
      </c>
      <c r="S17" s="35">
        <v>5</v>
      </c>
      <c r="T17" s="35">
        <v>5</v>
      </c>
      <c r="U17" s="35">
        <v>5</v>
      </c>
      <c r="V17" s="35">
        <v>5</v>
      </c>
      <c r="W17" s="35">
        <v>5</v>
      </c>
      <c r="X17" s="67">
        <v>5</v>
      </c>
      <c r="Y17" s="35">
        <v>4</v>
      </c>
      <c r="Z17" s="35">
        <v>5</v>
      </c>
      <c r="AA17" s="35">
        <v>5</v>
      </c>
      <c r="AB17" s="35">
        <v>5</v>
      </c>
      <c r="AC17" s="35">
        <v>5</v>
      </c>
      <c r="AD17" s="35">
        <v>5</v>
      </c>
      <c r="AE17" s="35">
        <v>5</v>
      </c>
      <c r="AF17" s="35">
        <v>5</v>
      </c>
      <c r="AG17" s="78">
        <v>4</v>
      </c>
    </row>
    <row r="18" ht="15.75" spans="1:33">
      <c r="A18" s="27"/>
      <c r="B18" s="291"/>
      <c r="C18" s="23" t="s">
        <v>41</v>
      </c>
      <c r="D18" s="55">
        <f>SUM(D14:D17)</f>
        <v>20</v>
      </c>
      <c r="E18" s="55">
        <f t="shared" ref="E18:AG18" si="2">SUM(E14:E17)</f>
        <v>20</v>
      </c>
      <c r="F18" s="55">
        <f t="shared" si="2"/>
        <v>20</v>
      </c>
      <c r="G18" s="55">
        <f t="shared" si="2"/>
        <v>20</v>
      </c>
      <c r="H18" s="55">
        <f t="shared" si="2"/>
        <v>20</v>
      </c>
      <c r="I18" s="55">
        <f t="shared" si="2"/>
        <v>20</v>
      </c>
      <c r="J18" s="55">
        <f t="shared" si="2"/>
        <v>20</v>
      </c>
      <c r="K18" s="55">
        <f t="shared" si="2"/>
        <v>20</v>
      </c>
      <c r="L18" s="55">
        <f t="shared" si="2"/>
        <v>20</v>
      </c>
      <c r="M18" s="55">
        <f t="shared" si="2"/>
        <v>20</v>
      </c>
      <c r="N18" s="55">
        <f t="shared" si="2"/>
        <v>20</v>
      </c>
      <c r="O18" s="55">
        <f t="shared" si="2"/>
        <v>20</v>
      </c>
      <c r="P18" s="55">
        <f t="shared" si="2"/>
        <v>20</v>
      </c>
      <c r="Q18" s="55">
        <f t="shared" si="2"/>
        <v>19</v>
      </c>
      <c r="R18" s="55">
        <f t="shared" si="2"/>
        <v>18</v>
      </c>
      <c r="S18" s="55">
        <f t="shared" si="2"/>
        <v>20</v>
      </c>
      <c r="T18" s="55">
        <f t="shared" si="2"/>
        <v>20</v>
      </c>
      <c r="U18" s="55">
        <f t="shared" si="2"/>
        <v>19</v>
      </c>
      <c r="V18" s="55">
        <f t="shared" si="2"/>
        <v>20</v>
      </c>
      <c r="W18" s="55">
        <f t="shared" si="2"/>
        <v>19</v>
      </c>
      <c r="X18" s="55">
        <f t="shared" si="2"/>
        <v>20</v>
      </c>
      <c r="Y18" s="55">
        <f t="shared" si="2"/>
        <v>18</v>
      </c>
      <c r="Z18" s="55">
        <f t="shared" si="2"/>
        <v>20</v>
      </c>
      <c r="AA18" s="55">
        <f t="shared" si="2"/>
        <v>20</v>
      </c>
      <c r="AB18" s="55">
        <f t="shared" si="2"/>
        <v>18</v>
      </c>
      <c r="AC18" s="55">
        <f t="shared" si="2"/>
        <v>20</v>
      </c>
      <c r="AD18" s="55">
        <f t="shared" si="2"/>
        <v>19</v>
      </c>
      <c r="AE18" s="55">
        <f t="shared" si="2"/>
        <v>20</v>
      </c>
      <c r="AF18" s="55">
        <f t="shared" si="2"/>
        <v>20</v>
      </c>
      <c r="AG18" s="55">
        <f t="shared" si="2"/>
        <v>18</v>
      </c>
    </row>
    <row r="19" ht="15.75" spans="1:33">
      <c r="A19" s="27"/>
      <c r="B19" s="291"/>
      <c r="C19" s="23" t="s">
        <v>42</v>
      </c>
      <c r="D19" s="107">
        <v>54</v>
      </c>
      <c r="E19" s="136">
        <v>58</v>
      </c>
      <c r="F19" s="137">
        <v>14</v>
      </c>
      <c r="G19" s="137">
        <v>61</v>
      </c>
      <c r="H19" s="137">
        <v>40</v>
      </c>
      <c r="I19" s="137">
        <v>41</v>
      </c>
      <c r="J19" s="137">
        <v>73</v>
      </c>
      <c r="K19" s="137">
        <v>31</v>
      </c>
      <c r="L19" s="137">
        <v>13</v>
      </c>
      <c r="M19" s="137">
        <v>57</v>
      </c>
      <c r="N19" s="137">
        <v>51</v>
      </c>
      <c r="O19" s="137">
        <v>48</v>
      </c>
      <c r="P19" s="137">
        <v>37</v>
      </c>
      <c r="Q19" s="137">
        <v>15</v>
      </c>
      <c r="R19" s="137">
        <v>26</v>
      </c>
      <c r="S19" s="137">
        <v>54</v>
      </c>
      <c r="T19" s="137">
        <v>65</v>
      </c>
      <c r="U19" s="137">
        <v>14</v>
      </c>
      <c r="V19" s="137">
        <v>14</v>
      </c>
      <c r="W19" s="137">
        <v>15</v>
      </c>
      <c r="X19" s="152">
        <v>71</v>
      </c>
      <c r="Y19" s="137">
        <v>17</v>
      </c>
      <c r="Z19" s="137">
        <v>37</v>
      </c>
      <c r="AA19" s="137">
        <v>51</v>
      </c>
      <c r="AB19" s="137">
        <v>17</v>
      </c>
      <c r="AC19" s="137">
        <v>34</v>
      </c>
      <c r="AD19" s="137">
        <v>17</v>
      </c>
      <c r="AE19" s="137">
        <v>59</v>
      </c>
      <c r="AF19" s="137">
        <v>62</v>
      </c>
      <c r="AG19" s="107">
        <v>16</v>
      </c>
    </row>
    <row r="20" ht="15.75" spans="1:33">
      <c r="A20" s="27"/>
      <c r="B20" s="291"/>
      <c r="C20" s="45" t="s">
        <v>43</v>
      </c>
      <c r="D20" s="247">
        <f ca="1" t="shared" ref="D20:AG20" si="3">SUM(D18:D18:D19)</f>
        <v>74</v>
      </c>
      <c r="E20" s="107">
        <f ca="1" t="shared" si="3"/>
        <v>78</v>
      </c>
      <c r="F20" s="107">
        <f ca="1" t="shared" si="3"/>
        <v>34</v>
      </c>
      <c r="G20" s="107">
        <f ca="1" t="shared" si="3"/>
        <v>81</v>
      </c>
      <c r="H20" s="107">
        <f ca="1" t="shared" si="3"/>
        <v>60</v>
      </c>
      <c r="I20" s="107">
        <f ca="1" t="shared" si="3"/>
        <v>61</v>
      </c>
      <c r="J20" s="107">
        <f ca="1" t="shared" si="3"/>
        <v>93</v>
      </c>
      <c r="K20" s="107">
        <f ca="1" t="shared" si="3"/>
        <v>51</v>
      </c>
      <c r="L20" s="107">
        <f ca="1" t="shared" si="3"/>
        <v>33</v>
      </c>
      <c r="M20" s="107">
        <f ca="1" t="shared" si="3"/>
        <v>77</v>
      </c>
      <c r="N20" s="107">
        <f ca="1" t="shared" si="3"/>
        <v>71</v>
      </c>
      <c r="O20" s="107">
        <f ca="1" t="shared" si="3"/>
        <v>68</v>
      </c>
      <c r="P20" s="107">
        <f ca="1" t="shared" si="3"/>
        <v>57</v>
      </c>
      <c r="Q20" s="107">
        <f ca="1" t="shared" si="3"/>
        <v>34</v>
      </c>
      <c r="R20" s="107">
        <f ca="1" t="shared" si="3"/>
        <v>44</v>
      </c>
      <c r="S20" s="107">
        <f ca="1" t="shared" si="3"/>
        <v>74</v>
      </c>
      <c r="T20" s="107">
        <f ca="1" t="shared" si="3"/>
        <v>85</v>
      </c>
      <c r="U20" s="107">
        <f ca="1" t="shared" si="3"/>
        <v>33</v>
      </c>
      <c r="V20" s="107">
        <f ca="1" t="shared" si="3"/>
        <v>34</v>
      </c>
      <c r="W20" s="107">
        <f ca="1" t="shared" si="3"/>
        <v>34</v>
      </c>
      <c r="X20" s="107">
        <f ca="1" t="shared" si="3"/>
        <v>91</v>
      </c>
      <c r="Y20" s="107">
        <f ca="1" t="shared" si="3"/>
        <v>35</v>
      </c>
      <c r="Z20" s="107">
        <f ca="1" t="shared" si="3"/>
        <v>57</v>
      </c>
      <c r="AA20" s="107">
        <f ca="1" t="shared" si="3"/>
        <v>71</v>
      </c>
      <c r="AB20" s="107">
        <f ca="1" t="shared" si="3"/>
        <v>35</v>
      </c>
      <c r="AC20" s="107">
        <f ca="1" t="shared" si="3"/>
        <v>54</v>
      </c>
      <c r="AD20" s="107">
        <f ca="1" t="shared" si="3"/>
        <v>36</v>
      </c>
      <c r="AE20" s="107">
        <f ca="1" t="shared" si="3"/>
        <v>79</v>
      </c>
      <c r="AF20" s="107">
        <f ca="1" t="shared" si="3"/>
        <v>82</v>
      </c>
      <c r="AG20" s="107">
        <f ca="1" t="shared" si="3"/>
        <v>34</v>
      </c>
    </row>
    <row r="21" ht="15.75" spans="1:33">
      <c r="A21" s="27"/>
      <c r="B21" s="97"/>
      <c r="C21" s="296" t="s">
        <v>44</v>
      </c>
      <c r="D21" s="247" t="s">
        <v>45</v>
      </c>
      <c r="E21" s="136" t="s">
        <v>45</v>
      </c>
      <c r="F21" s="137" t="s">
        <v>46</v>
      </c>
      <c r="G21" s="137" t="s">
        <v>56</v>
      </c>
      <c r="H21" s="137" t="s">
        <v>47</v>
      </c>
      <c r="I21" s="137" t="s">
        <v>47</v>
      </c>
      <c r="J21" s="137" t="s">
        <v>80</v>
      </c>
      <c r="K21" s="137" t="s">
        <v>47</v>
      </c>
      <c r="L21" s="137" t="s">
        <v>46</v>
      </c>
      <c r="M21" s="137" t="s">
        <v>45</v>
      </c>
      <c r="N21" s="137" t="s">
        <v>45</v>
      </c>
      <c r="O21" s="137" t="s">
        <v>49</v>
      </c>
      <c r="P21" s="137" t="s">
        <v>47</v>
      </c>
      <c r="Q21" s="137" t="s">
        <v>46</v>
      </c>
      <c r="R21" s="137" t="s">
        <v>48</v>
      </c>
      <c r="S21" s="137" t="s">
        <v>45</v>
      </c>
      <c r="T21" s="137" t="s">
        <v>56</v>
      </c>
      <c r="U21" s="137" t="s">
        <v>46</v>
      </c>
      <c r="V21" s="137" t="s">
        <v>46</v>
      </c>
      <c r="W21" s="137" t="s">
        <v>46</v>
      </c>
      <c r="X21" s="152" t="s">
        <v>80</v>
      </c>
      <c r="Y21" s="137" t="s">
        <v>46</v>
      </c>
      <c r="Z21" s="137" t="s">
        <v>47</v>
      </c>
      <c r="AA21" s="137" t="s">
        <v>45</v>
      </c>
      <c r="AB21" s="137" t="s">
        <v>46</v>
      </c>
      <c r="AC21" s="137" t="s">
        <v>47</v>
      </c>
      <c r="AD21" s="137" t="s">
        <v>46</v>
      </c>
      <c r="AE21" s="137" t="s">
        <v>45</v>
      </c>
      <c r="AF21" s="137" t="s">
        <v>56</v>
      </c>
      <c r="AG21" s="107" t="s">
        <v>46</v>
      </c>
    </row>
    <row r="22" customHeight="1" spans="1:33">
      <c r="A22" s="27"/>
      <c r="B22" s="294" t="s">
        <v>51</v>
      </c>
      <c r="C22" s="49" t="s">
        <v>37</v>
      </c>
      <c r="D22" s="77">
        <v>5</v>
      </c>
      <c r="E22" s="25">
        <v>5</v>
      </c>
      <c r="F22" s="26">
        <v>5</v>
      </c>
      <c r="G22" s="26">
        <v>5</v>
      </c>
      <c r="H22" s="26">
        <v>5</v>
      </c>
      <c r="I22" s="26">
        <v>4</v>
      </c>
      <c r="J22" s="26">
        <v>4</v>
      </c>
      <c r="K22" s="26">
        <v>5</v>
      </c>
      <c r="L22" s="26">
        <v>5</v>
      </c>
      <c r="M22" s="26">
        <v>5</v>
      </c>
      <c r="N22" s="26">
        <v>5</v>
      </c>
      <c r="O22" s="26">
        <v>4</v>
      </c>
      <c r="P22" s="26">
        <v>5</v>
      </c>
      <c r="Q22" s="26">
        <v>4</v>
      </c>
      <c r="R22" s="26">
        <v>5</v>
      </c>
      <c r="S22" s="26">
        <v>5</v>
      </c>
      <c r="T22" s="26">
        <v>5</v>
      </c>
      <c r="U22" s="26">
        <v>4</v>
      </c>
      <c r="V22" s="26">
        <v>4</v>
      </c>
      <c r="W22" s="26">
        <v>4</v>
      </c>
      <c r="X22" s="66">
        <v>5</v>
      </c>
      <c r="Y22" s="26">
        <v>4</v>
      </c>
      <c r="Z22" s="26">
        <v>5</v>
      </c>
      <c r="AA22" s="26">
        <v>5</v>
      </c>
      <c r="AB22" s="26">
        <v>4</v>
      </c>
      <c r="AC22" s="26">
        <v>5</v>
      </c>
      <c r="AD22" s="26">
        <v>4</v>
      </c>
      <c r="AE22" s="26">
        <v>5</v>
      </c>
      <c r="AF22" s="26">
        <v>5</v>
      </c>
      <c r="AG22" s="77">
        <v>5</v>
      </c>
    </row>
    <row r="23" spans="1:33">
      <c r="A23" s="27"/>
      <c r="B23" s="291"/>
      <c r="C23" s="109" t="s">
        <v>38</v>
      </c>
      <c r="D23" s="110">
        <v>5</v>
      </c>
      <c r="E23" s="30">
        <v>5</v>
      </c>
      <c r="F23" s="31">
        <v>5</v>
      </c>
      <c r="G23" s="31">
        <v>5</v>
      </c>
      <c r="H23" s="31">
        <v>4</v>
      </c>
      <c r="I23" s="31">
        <v>4</v>
      </c>
      <c r="J23" s="31">
        <v>5</v>
      </c>
      <c r="K23" s="31">
        <v>5</v>
      </c>
      <c r="L23" s="31">
        <v>5</v>
      </c>
      <c r="M23" s="31">
        <v>5</v>
      </c>
      <c r="N23" s="31">
        <v>5</v>
      </c>
      <c r="O23" s="31">
        <v>5</v>
      </c>
      <c r="P23" s="31">
        <v>5</v>
      </c>
      <c r="Q23" s="31">
        <v>5</v>
      </c>
      <c r="R23" s="31">
        <v>5</v>
      </c>
      <c r="S23" s="31">
        <v>4</v>
      </c>
      <c r="T23" s="31">
        <v>5</v>
      </c>
      <c r="U23" s="31">
        <v>5</v>
      </c>
      <c r="V23" s="31">
        <v>5</v>
      </c>
      <c r="W23" s="31">
        <v>5</v>
      </c>
      <c r="X23" s="154">
        <v>5</v>
      </c>
      <c r="Y23" s="31">
        <v>5</v>
      </c>
      <c r="Z23" s="31">
        <v>4</v>
      </c>
      <c r="AA23" s="31">
        <v>4</v>
      </c>
      <c r="AB23" s="31">
        <v>4</v>
      </c>
      <c r="AC23" s="31">
        <v>5</v>
      </c>
      <c r="AD23" s="31">
        <v>5</v>
      </c>
      <c r="AE23" s="31">
        <v>5</v>
      </c>
      <c r="AF23" s="31">
        <v>5</v>
      </c>
      <c r="AG23" s="110">
        <v>4</v>
      </c>
    </row>
    <row r="24" ht="29.25" customHeight="1" spans="1:33">
      <c r="A24" s="27"/>
      <c r="B24" s="291"/>
      <c r="C24" s="295" t="s">
        <v>39</v>
      </c>
      <c r="D24" s="110">
        <v>5</v>
      </c>
      <c r="E24" s="30">
        <v>5</v>
      </c>
      <c r="F24" s="31">
        <v>5</v>
      </c>
      <c r="G24" s="31">
        <v>5</v>
      </c>
      <c r="H24" s="31">
        <v>4</v>
      </c>
      <c r="I24" s="31">
        <v>4</v>
      </c>
      <c r="J24" s="31">
        <v>5</v>
      </c>
      <c r="K24" s="31">
        <v>5</v>
      </c>
      <c r="L24" s="31">
        <v>5</v>
      </c>
      <c r="M24" s="31">
        <v>5</v>
      </c>
      <c r="N24" s="31">
        <v>5</v>
      </c>
      <c r="O24" s="31">
        <v>5</v>
      </c>
      <c r="P24" s="31">
        <v>5</v>
      </c>
      <c r="Q24" s="31">
        <v>5</v>
      </c>
      <c r="R24" s="31">
        <v>5</v>
      </c>
      <c r="S24" s="31">
        <v>5</v>
      </c>
      <c r="T24" s="31">
        <v>4</v>
      </c>
      <c r="U24" s="31">
        <v>5</v>
      </c>
      <c r="V24" s="31">
        <v>5</v>
      </c>
      <c r="W24" s="31">
        <v>5</v>
      </c>
      <c r="X24" s="154">
        <v>5</v>
      </c>
      <c r="Y24" s="31">
        <v>5</v>
      </c>
      <c r="Z24" s="31">
        <v>4</v>
      </c>
      <c r="AA24" s="31">
        <v>5</v>
      </c>
      <c r="AB24" s="31">
        <v>5</v>
      </c>
      <c r="AC24" s="31">
        <v>5</v>
      </c>
      <c r="AD24" s="31">
        <v>5</v>
      </c>
      <c r="AE24" s="31">
        <v>5</v>
      </c>
      <c r="AF24" s="31">
        <v>4</v>
      </c>
      <c r="AG24" s="110">
        <v>5</v>
      </c>
    </row>
    <row r="25" ht="15.75" spans="1:33">
      <c r="A25" s="27"/>
      <c r="B25" s="291"/>
      <c r="C25" s="23" t="s">
        <v>40</v>
      </c>
      <c r="D25" s="78">
        <v>5</v>
      </c>
      <c r="E25" s="34">
        <v>5</v>
      </c>
      <c r="F25" s="35">
        <v>5</v>
      </c>
      <c r="G25" s="35">
        <v>5</v>
      </c>
      <c r="H25" s="35">
        <v>5</v>
      </c>
      <c r="I25" s="35">
        <v>5</v>
      </c>
      <c r="J25" s="35">
        <v>5</v>
      </c>
      <c r="K25" s="35">
        <v>5</v>
      </c>
      <c r="L25" s="35">
        <v>5</v>
      </c>
      <c r="M25" s="35">
        <v>5</v>
      </c>
      <c r="N25" s="35">
        <v>5</v>
      </c>
      <c r="O25" s="35">
        <v>5</v>
      </c>
      <c r="P25" s="35">
        <v>5</v>
      </c>
      <c r="Q25" s="35">
        <v>5</v>
      </c>
      <c r="R25" s="35">
        <v>5</v>
      </c>
      <c r="S25" s="35">
        <v>4</v>
      </c>
      <c r="T25" s="35">
        <v>5</v>
      </c>
      <c r="U25" s="35">
        <v>5</v>
      </c>
      <c r="V25" s="35">
        <v>5</v>
      </c>
      <c r="W25" s="35">
        <v>5</v>
      </c>
      <c r="X25" s="67">
        <v>5</v>
      </c>
      <c r="Y25" s="35">
        <v>5</v>
      </c>
      <c r="Z25" s="35">
        <v>5</v>
      </c>
      <c r="AA25" s="35">
        <v>5</v>
      </c>
      <c r="AB25" s="35">
        <v>5</v>
      </c>
      <c r="AC25" s="35">
        <v>5</v>
      </c>
      <c r="AD25" s="35">
        <v>5</v>
      </c>
      <c r="AE25" s="35">
        <v>5</v>
      </c>
      <c r="AF25" s="35">
        <v>4</v>
      </c>
      <c r="AG25" s="78">
        <v>5</v>
      </c>
    </row>
    <row r="26" ht="15.75" spans="1:33">
      <c r="A26" s="27"/>
      <c r="B26" s="291"/>
      <c r="C26" s="23" t="s">
        <v>41</v>
      </c>
      <c r="D26" s="55">
        <f t="shared" ref="D26:AG26" si="4">SUM(D22:D25)</f>
        <v>20</v>
      </c>
      <c r="E26" s="55">
        <f t="shared" si="4"/>
        <v>20</v>
      </c>
      <c r="F26" s="55">
        <f t="shared" si="4"/>
        <v>20</v>
      </c>
      <c r="G26" s="55">
        <f t="shared" si="4"/>
        <v>20</v>
      </c>
      <c r="H26" s="55">
        <f t="shared" si="4"/>
        <v>18</v>
      </c>
      <c r="I26" s="55">
        <f t="shared" si="4"/>
        <v>17</v>
      </c>
      <c r="J26" s="55">
        <f t="shared" si="4"/>
        <v>19</v>
      </c>
      <c r="K26" s="55">
        <f t="shared" si="4"/>
        <v>20</v>
      </c>
      <c r="L26" s="55">
        <f t="shared" si="4"/>
        <v>20</v>
      </c>
      <c r="M26" s="55">
        <f t="shared" si="4"/>
        <v>20</v>
      </c>
      <c r="N26" s="55">
        <f t="shared" si="4"/>
        <v>20</v>
      </c>
      <c r="O26" s="55">
        <f t="shared" si="4"/>
        <v>19</v>
      </c>
      <c r="P26" s="55">
        <f t="shared" si="4"/>
        <v>20</v>
      </c>
      <c r="Q26" s="55">
        <f t="shared" si="4"/>
        <v>19</v>
      </c>
      <c r="R26" s="55">
        <f t="shared" si="4"/>
        <v>20</v>
      </c>
      <c r="S26" s="55">
        <f t="shared" si="4"/>
        <v>18</v>
      </c>
      <c r="T26" s="55">
        <f t="shared" si="4"/>
        <v>19</v>
      </c>
      <c r="U26" s="55">
        <f t="shared" si="4"/>
        <v>19</v>
      </c>
      <c r="V26" s="55">
        <f t="shared" si="4"/>
        <v>19</v>
      </c>
      <c r="W26" s="55">
        <f t="shared" si="4"/>
        <v>19</v>
      </c>
      <c r="X26" s="55">
        <f t="shared" si="4"/>
        <v>20</v>
      </c>
      <c r="Y26" s="55">
        <f t="shared" si="4"/>
        <v>19</v>
      </c>
      <c r="Z26" s="55">
        <f t="shared" si="4"/>
        <v>18</v>
      </c>
      <c r="AA26" s="55">
        <f t="shared" si="4"/>
        <v>19</v>
      </c>
      <c r="AB26" s="55">
        <f t="shared" si="4"/>
        <v>18</v>
      </c>
      <c r="AC26" s="55">
        <f t="shared" si="4"/>
        <v>20</v>
      </c>
      <c r="AD26" s="55">
        <f t="shared" si="4"/>
        <v>19</v>
      </c>
      <c r="AE26" s="55">
        <f t="shared" si="4"/>
        <v>20</v>
      </c>
      <c r="AF26" s="55">
        <f t="shared" si="4"/>
        <v>18</v>
      </c>
      <c r="AG26" s="55">
        <f t="shared" si="4"/>
        <v>19</v>
      </c>
    </row>
    <row r="27" ht="15.75" spans="1:33">
      <c r="A27" s="27"/>
      <c r="B27" s="291"/>
      <c r="C27" s="23" t="s">
        <v>42</v>
      </c>
      <c r="D27" s="107">
        <v>13</v>
      </c>
      <c r="E27" s="136">
        <v>18</v>
      </c>
      <c r="F27" s="137">
        <v>13</v>
      </c>
      <c r="G27" s="137">
        <v>19</v>
      </c>
      <c r="H27" s="137">
        <v>15</v>
      </c>
      <c r="I27" s="137">
        <v>16</v>
      </c>
      <c r="J27" s="137">
        <v>26</v>
      </c>
      <c r="K27" s="137">
        <v>13</v>
      </c>
      <c r="L27" s="137">
        <v>13</v>
      </c>
      <c r="M27" s="137">
        <v>42</v>
      </c>
      <c r="N27" s="137">
        <v>44</v>
      </c>
      <c r="O27" s="137">
        <v>26</v>
      </c>
      <c r="P27" s="137">
        <v>13</v>
      </c>
      <c r="Q27" s="137">
        <v>14</v>
      </c>
      <c r="R27" s="137">
        <v>13</v>
      </c>
      <c r="S27" s="137">
        <v>17</v>
      </c>
      <c r="T27" s="137">
        <v>32</v>
      </c>
      <c r="U27" s="137">
        <v>15</v>
      </c>
      <c r="V27" s="137">
        <v>14</v>
      </c>
      <c r="W27" s="137">
        <v>14</v>
      </c>
      <c r="X27" s="152">
        <v>68</v>
      </c>
      <c r="Y27" s="137">
        <v>16</v>
      </c>
      <c r="Z27" s="137">
        <v>20</v>
      </c>
      <c r="AA27" s="137">
        <v>29</v>
      </c>
      <c r="AB27" s="137">
        <v>16</v>
      </c>
      <c r="AC27" s="137">
        <v>36</v>
      </c>
      <c r="AD27" s="137">
        <v>17</v>
      </c>
      <c r="AE27" s="137">
        <v>13</v>
      </c>
      <c r="AF27" s="137">
        <v>21</v>
      </c>
      <c r="AG27" s="107">
        <v>15</v>
      </c>
    </row>
    <row r="28" ht="15.75" spans="1:33">
      <c r="A28" s="27"/>
      <c r="B28" s="291"/>
      <c r="C28" s="117" t="s">
        <v>43</v>
      </c>
      <c r="D28" s="107">
        <f ca="1" t="shared" ref="D28:AG28" si="5">SUM(D26:D26:D27)</f>
        <v>33</v>
      </c>
      <c r="E28" s="107">
        <f ca="1" t="shared" si="5"/>
        <v>38</v>
      </c>
      <c r="F28" s="107">
        <f ca="1" t="shared" si="5"/>
        <v>33</v>
      </c>
      <c r="G28" s="107">
        <f ca="1" t="shared" si="5"/>
        <v>39</v>
      </c>
      <c r="H28" s="107">
        <f ca="1" t="shared" si="5"/>
        <v>33</v>
      </c>
      <c r="I28" s="107">
        <f ca="1" t="shared" si="5"/>
        <v>33</v>
      </c>
      <c r="J28" s="107">
        <f ca="1" t="shared" si="5"/>
        <v>45</v>
      </c>
      <c r="K28" s="107">
        <f ca="1" t="shared" si="5"/>
        <v>33</v>
      </c>
      <c r="L28" s="107">
        <f ca="1" t="shared" si="5"/>
        <v>33</v>
      </c>
      <c r="M28" s="107">
        <f ca="1" t="shared" si="5"/>
        <v>62</v>
      </c>
      <c r="N28" s="107">
        <f ca="1" t="shared" si="5"/>
        <v>64</v>
      </c>
      <c r="O28" s="107">
        <f ca="1" t="shared" si="5"/>
        <v>45</v>
      </c>
      <c r="P28" s="107">
        <f ca="1" t="shared" si="5"/>
        <v>33</v>
      </c>
      <c r="Q28" s="107">
        <f ca="1" t="shared" si="5"/>
        <v>33</v>
      </c>
      <c r="R28" s="107">
        <f ca="1" t="shared" si="5"/>
        <v>33</v>
      </c>
      <c r="S28" s="107">
        <f ca="1" t="shared" si="5"/>
        <v>35</v>
      </c>
      <c r="T28" s="107">
        <f ca="1" t="shared" si="5"/>
        <v>51</v>
      </c>
      <c r="U28" s="107">
        <f ca="1" t="shared" si="5"/>
        <v>34</v>
      </c>
      <c r="V28" s="107">
        <f ca="1" t="shared" si="5"/>
        <v>33</v>
      </c>
      <c r="W28" s="107">
        <f ca="1" t="shared" si="5"/>
        <v>33</v>
      </c>
      <c r="X28" s="107">
        <f ca="1" t="shared" si="5"/>
        <v>88</v>
      </c>
      <c r="Y28" s="107">
        <f ca="1" t="shared" si="5"/>
        <v>35</v>
      </c>
      <c r="Z28" s="107">
        <f ca="1" t="shared" si="5"/>
        <v>38</v>
      </c>
      <c r="AA28" s="107">
        <f ca="1" t="shared" si="5"/>
        <v>48</v>
      </c>
      <c r="AB28" s="107">
        <f ca="1" t="shared" si="5"/>
        <v>34</v>
      </c>
      <c r="AC28" s="107">
        <f ca="1" t="shared" si="5"/>
        <v>56</v>
      </c>
      <c r="AD28" s="107">
        <f ca="1" t="shared" si="5"/>
        <v>36</v>
      </c>
      <c r="AE28" s="107">
        <f ca="1" t="shared" si="5"/>
        <v>33</v>
      </c>
      <c r="AF28" s="107">
        <f ca="1" t="shared" si="5"/>
        <v>39</v>
      </c>
      <c r="AG28" s="107">
        <f ca="1" t="shared" si="5"/>
        <v>34</v>
      </c>
    </row>
    <row r="29" ht="15.75" spans="1:33">
      <c r="A29" s="27"/>
      <c r="B29" s="97"/>
      <c r="C29" s="296" t="s">
        <v>44</v>
      </c>
      <c r="D29" s="107" t="s">
        <v>46</v>
      </c>
      <c r="E29" s="136" t="s">
        <v>46</v>
      </c>
      <c r="F29" s="137" t="s">
        <v>46</v>
      </c>
      <c r="G29" s="137" t="s">
        <v>46</v>
      </c>
      <c r="H29" s="137" t="s">
        <v>46</v>
      </c>
      <c r="I29" s="137" t="s">
        <v>46</v>
      </c>
      <c r="J29" s="137" t="s">
        <v>48</v>
      </c>
      <c r="K29" s="137" t="s">
        <v>46</v>
      </c>
      <c r="L29" s="137" t="s">
        <v>46</v>
      </c>
      <c r="M29" s="137" t="s">
        <v>49</v>
      </c>
      <c r="N29" s="137" t="s">
        <v>49</v>
      </c>
      <c r="O29" s="137" t="s">
        <v>48</v>
      </c>
      <c r="P29" s="137" t="s">
        <v>46</v>
      </c>
      <c r="Q29" s="137" t="s">
        <v>46</v>
      </c>
      <c r="R29" s="137" t="s">
        <v>46</v>
      </c>
      <c r="S29" s="137" t="s">
        <v>46</v>
      </c>
      <c r="T29" s="137" t="s">
        <v>47</v>
      </c>
      <c r="U29" s="137" t="s">
        <v>46</v>
      </c>
      <c r="V29" s="137" t="s">
        <v>46</v>
      </c>
      <c r="W29" s="137" t="s">
        <v>46</v>
      </c>
      <c r="X29" s="152" t="s">
        <v>56</v>
      </c>
      <c r="Y29" s="137" t="s">
        <v>46</v>
      </c>
      <c r="Z29" s="137" t="s">
        <v>46</v>
      </c>
      <c r="AA29" s="137" t="s">
        <v>48</v>
      </c>
      <c r="AB29" s="137" t="s">
        <v>46</v>
      </c>
      <c r="AC29" s="137" t="s">
        <v>47</v>
      </c>
      <c r="AD29" s="137" t="s">
        <v>46</v>
      </c>
      <c r="AE29" s="137" t="s">
        <v>46</v>
      </c>
      <c r="AF29" s="137" t="s">
        <v>46</v>
      </c>
      <c r="AG29" s="107" t="s">
        <v>46</v>
      </c>
    </row>
    <row r="30" customHeight="1" spans="1:33">
      <c r="A30" s="27"/>
      <c r="B30" s="294" t="s">
        <v>52</v>
      </c>
      <c r="C30" s="22" t="s">
        <v>37</v>
      </c>
      <c r="D30" s="77">
        <v>5</v>
      </c>
      <c r="E30" s="25">
        <v>5</v>
      </c>
      <c r="F30" s="26">
        <v>5</v>
      </c>
      <c r="G30" s="26">
        <v>5</v>
      </c>
      <c r="H30" s="26">
        <v>5</v>
      </c>
      <c r="I30" s="26">
        <v>5</v>
      </c>
      <c r="J30" s="26">
        <v>5</v>
      </c>
      <c r="K30" s="26">
        <v>5</v>
      </c>
      <c r="L30" s="26">
        <v>5</v>
      </c>
      <c r="M30" s="26">
        <v>5</v>
      </c>
      <c r="N30" s="26">
        <v>5</v>
      </c>
      <c r="O30" s="26">
        <v>5</v>
      </c>
      <c r="P30" s="26">
        <v>5</v>
      </c>
      <c r="Q30" s="26">
        <v>4</v>
      </c>
      <c r="R30" s="26">
        <v>5</v>
      </c>
      <c r="S30" s="26">
        <v>5</v>
      </c>
      <c r="T30" s="26">
        <v>5</v>
      </c>
      <c r="U30" s="26">
        <v>4</v>
      </c>
      <c r="V30" s="26">
        <v>4</v>
      </c>
      <c r="W30" s="26">
        <v>3</v>
      </c>
      <c r="X30" s="66">
        <v>5</v>
      </c>
      <c r="Y30" s="26">
        <v>4</v>
      </c>
      <c r="Z30" s="26">
        <v>5</v>
      </c>
      <c r="AA30" s="26">
        <v>5</v>
      </c>
      <c r="AB30" s="26">
        <v>4</v>
      </c>
      <c r="AC30" s="26">
        <v>5</v>
      </c>
      <c r="AD30" s="26">
        <v>4</v>
      </c>
      <c r="AE30" s="26">
        <v>5</v>
      </c>
      <c r="AF30" s="26">
        <v>5</v>
      </c>
      <c r="AG30" s="77">
        <v>5</v>
      </c>
    </row>
    <row r="31" spans="1:33">
      <c r="A31" s="27"/>
      <c r="B31" s="291"/>
      <c r="C31" s="109" t="s">
        <v>38</v>
      </c>
      <c r="D31" s="110">
        <v>5</v>
      </c>
      <c r="E31" s="30">
        <v>5</v>
      </c>
      <c r="F31" s="31">
        <v>5</v>
      </c>
      <c r="G31" s="31">
        <v>5</v>
      </c>
      <c r="H31" s="31">
        <v>4</v>
      </c>
      <c r="I31" s="31">
        <v>5</v>
      </c>
      <c r="J31" s="31">
        <v>5</v>
      </c>
      <c r="K31" s="31">
        <v>5</v>
      </c>
      <c r="L31" s="31">
        <v>5</v>
      </c>
      <c r="M31" s="31">
        <v>5</v>
      </c>
      <c r="N31" s="31">
        <v>5</v>
      </c>
      <c r="O31" s="31">
        <v>5</v>
      </c>
      <c r="P31" s="31">
        <v>5</v>
      </c>
      <c r="Q31" s="31">
        <v>5</v>
      </c>
      <c r="R31" s="31">
        <v>5</v>
      </c>
      <c r="S31" s="31">
        <v>5</v>
      </c>
      <c r="T31" s="31">
        <v>5</v>
      </c>
      <c r="U31" s="31">
        <v>5</v>
      </c>
      <c r="V31" s="31">
        <v>5</v>
      </c>
      <c r="W31" s="31">
        <v>5</v>
      </c>
      <c r="X31" s="154">
        <v>5</v>
      </c>
      <c r="Y31" s="31">
        <v>5</v>
      </c>
      <c r="Z31" s="31">
        <v>5</v>
      </c>
      <c r="AA31" s="31">
        <v>4</v>
      </c>
      <c r="AB31" s="31">
        <v>4</v>
      </c>
      <c r="AC31" s="31">
        <v>5</v>
      </c>
      <c r="AD31" s="31">
        <v>5</v>
      </c>
      <c r="AE31" s="31">
        <v>5</v>
      </c>
      <c r="AF31" s="31">
        <v>5</v>
      </c>
      <c r="AG31" s="110">
        <v>5</v>
      </c>
    </row>
    <row r="32" ht="15.75" customHeight="1" spans="1:33">
      <c r="A32" s="27"/>
      <c r="B32" s="291"/>
      <c r="C32" s="295" t="s">
        <v>39</v>
      </c>
      <c r="D32" s="110">
        <v>5</v>
      </c>
      <c r="E32" s="30">
        <v>5</v>
      </c>
      <c r="F32" s="31">
        <v>5</v>
      </c>
      <c r="G32" s="31">
        <v>5</v>
      </c>
      <c r="H32" s="31">
        <v>5</v>
      </c>
      <c r="I32" s="31">
        <v>5</v>
      </c>
      <c r="J32" s="31">
        <v>5</v>
      </c>
      <c r="K32" s="31">
        <v>5</v>
      </c>
      <c r="L32" s="31">
        <v>5</v>
      </c>
      <c r="M32" s="31">
        <v>5</v>
      </c>
      <c r="N32" s="31">
        <v>4</v>
      </c>
      <c r="O32" s="31">
        <v>5</v>
      </c>
      <c r="P32" s="31">
        <v>5</v>
      </c>
      <c r="Q32" s="31">
        <v>5</v>
      </c>
      <c r="R32" s="31">
        <v>5</v>
      </c>
      <c r="S32" s="31">
        <v>5</v>
      </c>
      <c r="T32" s="31">
        <v>5</v>
      </c>
      <c r="U32" s="31">
        <v>5</v>
      </c>
      <c r="V32" s="31">
        <v>5</v>
      </c>
      <c r="W32" s="31">
        <v>4</v>
      </c>
      <c r="X32" s="154">
        <v>5</v>
      </c>
      <c r="Y32" s="31">
        <v>5</v>
      </c>
      <c r="Z32" s="31">
        <v>5</v>
      </c>
      <c r="AA32" s="31">
        <v>5</v>
      </c>
      <c r="AB32" s="31">
        <v>5</v>
      </c>
      <c r="AC32" s="31">
        <v>5</v>
      </c>
      <c r="AD32" s="31">
        <v>5</v>
      </c>
      <c r="AE32" s="31">
        <v>5</v>
      </c>
      <c r="AF32" s="31">
        <v>5</v>
      </c>
      <c r="AG32" s="110">
        <v>5</v>
      </c>
    </row>
    <row r="33" spans="1:33">
      <c r="A33" s="27"/>
      <c r="B33" s="291"/>
      <c r="C33" s="297" t="s">
        <v>40</v>
      </c>
      <c r="D33" s="24">
        <v>5</v>
      </c>
      <c r="E33" s="24">
        <v>5</v>
      </c>
      <c r="F33" s="24">
        <v>5</v>
      </c>
      <c r="G33" s="24">
        <v>5</v>
      </c>
      <c r="H33" s="24">
        <v>5</v>
      </c>
      <c r="I33" s="24">
        <v>5</v>
      </c>
      <c r="J33" s="24">
        <v>5</v>
      </c>
      <c r="K33" s="24">
        <v>5</v>
      </c>
      <c r="L33" s="24">
        <v>5</v>
      </c>
      <c r="M33" s="24">
        <v>5</v>
      </c>
      <c r="N33" s="24">
        <v>5</v>
      </c>
      <c r="O33" s="24">
        <v>5</v>
      </c>
      <c r="P33" s="24">
        <v>5</v>
      </c>
      <c r="Q33" s="24">
        <v>5</v>
      </c>
      <c r="R33" s="24">
        <v>5</v>
      </c>
      <c r="S33" s="24">
        <v>5</v>
      </c>
      <c r="T33" s="24">
        <v>5</v>
      </c>
      <c r="U33" s="24">
        <v>5</v>
      </c>
      <c r="V33" s="24">
        <v>5</v>
      </c>
      <c r="W33" s="24">
        <v>5</v>
      </c>
      <c r="X33" s="24">
        <v>5</v>
      </c>
      <c r="Y33" s="24">
        <v>5</v>
      </c>
      <c r="Z33" s="24">
        <v>5</v>
      </c>
      <c r="AA33" s="24">
        <v>5</v>
      </c>
      <c r="AB33" s="24">
        <v>4</v>
      </c>
      <c r="AC33" s="24">
        <v>5</v>
      </c>
      <c r="AD33" s="24">
        <v>5</v>
      </c>
      <c r="AE33" s="24">
        <v>5</v>
      </c>
      <c r="AF33" s="24">
        <v>5</v>
      </c>
      <c r="AG33" s="245">
        <v>5</v>
      </c>
    </row>
    <row r="34" spans="1:33">
      <c r="A34" s="27"/>
      <c r="B34" s="291"/>
      <c r="C34" s="297" t="s">
        <v>41</v>
      </c>
      <c r="D34" s="24">
        <f>SUM(D30:D33)</f>
        <v>20</v>
      </c>
      <c r="E34" s="24">
        <f t="shared" ref="E34:AG34" si="6">SUM(E30:E33)</f>
        <v>20</v>
      </c>
      <c r="F34" s="24">
        <f t="shared" si="6"/>
        <v>20</v>
      </c>
      <c r="G34" s="24">
        <f t="shared" si="6"/>
        <v>20</v>
      </c>
      <c r="H34" s="24">
        <f t="shared" si="6"/>
        <v>19</v>
      </c>
      <c r="I34" s="24">
        <f t="shared" si="6"/>
        <v>20</v>
      </c>
      <c r="J34" s="24">
        <f t="shared" si="6"/>
        <v>20</v>
      </c>
      <c r="K34" s="24">
        <f t="shared" si="6"/>
        <v>20</v>
      </c>
      <c r="L34" s="24">
        <f t="shared" si="6"/>
        <v>20</v>
      </c>
      <c r="M34" s="24">
        <f t="shared" si="6"/>
        <v>20</v>
      </c>
      <c r="N34" s="24">
        <f t="shared" si="6"/>
        <v>19</v>
      </c>
      <c r="O34" s="24">
        <f t="shared" si="6"/>
        <v>20</v>
      </c>
      <c r="P34" s="24">
        <f t="shared" si="6"/>
        <v>20</v>
      </c>
      <c r="Q34" s="24">
        <f t="shared" si="6"/>
        <v>19</v>
      </c>
      <c r="R34" s="24">
        <f t="shared" si="6"/>
        <v>20</v>
      </c>
      <c r="S34" s="24">
        <f t="shared" si="6"/>
        <v>20</v>
      </c>
      <c r="T34" s="24">
        <f t="shared" si="6"/>
        <v>20</v>
      </c>
      <c r="U34" s="24">
        <f t="shared" si="6"/>
        <v>19</v>
      </c>
      <c r="V34" s="24">
        <f t="shared" si="6"/>
        <v>19</v>
      </c>
      <c r="W34" s="24">
        <f t="shared" si="6"/>
        <v>17</v>
      </c>
      <c r="X34" s="24">
        <f t="shared" si="6"/>
        <v>20</v>
      </c>
      <c r="Y34" s="24">
        <f t="shared" si="6"/>
        <v>19</v>
      </c>
      <c r="Z34" s="24">
        <f t="shared" si="6"/>
        <v>20</v>
      </c>
      <c r="AA34" s="24">
        <f t="shared" si="6"/>
        <v>19</v>
      </c>
      <c r="AB34" s="24">
        <f t="shared" si="6"/>
        <v>17</v>
      </c>
      <c r="AC34" s="24">
        <f t="shared" si="6"/>
        <v>20</v>
      </c>
      <c r="AD34" s="24">
        <f t="shared" si="6"/>
        <v>19</v>
      </c>
      <c r="AE34" s="24">
        <f t="shared" si="6"/>
        <v>20</v>
      </c>
      <c r="AF34" s="24">
        <f t="shared" si="6"/>
        <v>20</v>
      </c>
      <c r="AG34" s="245">
        <f t="shared" si="6"/>
        <v>20</v>
      </c>
    </row>
    <row r="35" ht="15.75" spans="1:33">
      <c r="A35" s="27"/>
      <c r="B35" s="291"/>
      <c r="C35" s="23" t="s">
        <v>42</v>
      </c>
      <c r="D35" s="107">
        <v>15</v>
      </c>
      <c r="E35" s="136">
        <v>30</v>
      </c>
      <c r="F35" s="137">
        <v>13</v>
      </c>
      <c r="G35" s="137">
        <v>55</v>
      </c>
      <c r="H35" s="137">
        <v>19</v>
      </c>
      <c r="I35" s="137">
        <v>18</v>
      </c>
      <c r="J35" s="137">
        <v>25</v>
      </c>
      <c r="K35" s="137">
        <v>61</v>
      </c>
      <c r="L35" s="137">
        <v>13</v>
      </c>
      <c r="M35" s="137">
        <v>43</v>
      </c>
      <c r="N35" s="137">
        <v>19</v>
      </c>
      <c r="O35" s="137">
        <v>16</v>
      </c>
      <c r="P35" s="137">
        <v>13</v>
      </c>
      <c r="Q35" s="137">
        <v>14</v>
      </c>
      <c r="R35" s="137">
        <v>13</v>
      </c>
      <c r="S35" s="137">
        <v>22</v>
      </c>
      <c r="T35" s="137">
        <v>18</v>
      </c>
      <c r="U35" s="137">
        <v>14</v>
      </c>
      <c r="V35" s="137">
        <v>14</v>
      </c>
      <c r="W35" s="137">
        <v>16</v>
      </c>
      <c r="X35" s="152">
        <v>71</v>
      </c>
      <c r="Y35" s="137">
        <v>14</v>
      </c>
      <c r="Z35" s="137">
        <v>13</v>
      </c>
      <c r="AA35" s="137">
        <v>14</v>
      </c>
      <c r="AB35" s="137">
        <v>16</v>
      </c>
      <c r="AC35" s="137">
        <v>13</v>
      </c>
      <c r="AD35" s="137">
        <v>17</v>
      </c>
      <c r="AE35" s="137">
        <v>20</v>
      </c>
      <c r="AF35" s="137">
        <v>64</v>
      </c>
      <c r="AG35" s="107">
        <v>38</v>
      </c>
    </row>
    <row r="36" ht="15.75" spans="1:33">
      <c r="A36" s="27"/>
      <c r="B36" s="291"/>
      <c r="C36" s="45" t="s">
        <v>43</v>
      </c>
      <c r="D36" s="247">
        <f ca="1" t="shared" ref="D36:AG36" si="7">SUM(D34:D34:D35)</f>
        <v>35</v>
      </c>
      <c r="E36" s="107">
        <f ca="1" t="shared" si="7"/>
        <v>50</v>
      </c>
      <c r="F36" s="107">
        <f ca="1" t="shared" si="7"/>
        <v>33</v>
      </c>
      <c r="G36" s="107">
        <f ca="1" t="shared" si="7"/>
        <v>75</v>
      </c>
      <c r="H36" s="107">
        <f ca="1" t="shared" si="7"/>
        <v>38</v>
      </c>
      <c r="I36" s="107">
        <f ca="1" t="shared" si="7"/>
        <v>38</v>
      </c>
      <c r="J36" s="107">
        <f ca="1" t="shared" si="7"/>
        <v>45</v>
      </c>
      <c r="K36" s="107">
        <f ca="1" t="shared" si="7"/>
        <v>81</v>
      </c>
      <c r="L36" s="107">
        <f ca="1" t="shared" si="7"/>
        <v>33</v>
      </c>
      <c r="M36" s="107">
        <f ca="1" t="shared" si="7"/>
        <v>63</v>
      </c>
      <c r="N36" s="107">
        <f ca="1" t="shared" si="7"/>
        <v>38</v>
      </c>
      <c r="O36" s="107">
        <f ca="1" t="shared" si="7"/>
        <v>36</v>
      </c>
      <c r="P36" s="107">
        <f ca="1" t="shared" si="7"/>
        <v>33</v>
      </c>
      <c r="Q36" s="107">
        <f ca="1" t="shared" si="7"/>
        <v>33</v>
      </c>
      <c r="R36" s="107">
        <f ca="1" t="shared" si="7"/>
        <v>33</v>
      </c>
      <c r="S36" s="107">
        <f ca="1" t="shared" si="7"/>
        <v>42</v>
      </c>
      <c r="T36" s="107">
        <f ca="1" t="shared" si="7"/>
        <v>38</v>
      </c>
      <c r="U36" s="107">
        <f ca="1" t="shared" si="7"/>
        <v>33</v>
      </c>
      <c r="V36" s="107">
        <f ca="1" t="shared" si="7"/>
        <v>33</v>
      </c>
      <c r="W36" s="107">
        <f ca="1" t="shared" si="7"/>
        <v>33</v>
      </c>
      <c r="X36" s="107">
        <f ca="1" t="shared" si="7"/>
        <v>91</v>
      </c>
      <c r="Y36" s="107">
        <f ca="1" t="shared" si="7"/>
        <v>33</v>
      </c>
      <c r="Z36" s="107">
        <f ca="1" t="shared" si="7"/>
        <v>33</v>
      </c>
      <c r="AA36" s="107">
        <f ca="1" t="shared" si="7"/>
        <v>33</v>
      </c>
      <c r="AB36" s="107">
        <f ca="1" t="shared" si="7"/>
        <v>33</v>
      </c>
      <c r="AC36" s="107">
        <f ca="1" t="shared" si="7"/>
        <v>33</v>
      </c>
      <c r="AD36" s="107">
        <f ca="1" t="shared" si="7"/>
        <v>36</v>
      </c>
      <c r="AE36" s="107">
        <f ca="1" t="shared" si="7"/>
        <v>40</v>
      </c>
      <c r="AF36" s="107">
        <f ca="1" t="shared" si="7"/>
        <v>84</v>
      </c>
      <c r="AG36" s="107">
        <f ca="1" t="shared" si="7"/>
        <v>58</v>
      </c>
    </row>
    <row r="37" ht="15.75" spans="1:33">
      <c r="A37" s="27"/>
      <c r="B37" s="97"/>
      <c r="C37" s="296" t="s">
        <v>44</v>
      </c>
      <c r="D37" s="247" t="s">
        <v>46</v>
      </c>
      <c r="E37" s="136" t="s">
        <v>48</v>
      </c>
      <c r="F37" s="137" t="s">
        <v>46</v>
      </c>
      <c r="G37" s="137" t="s">
        <v>45</v>
      </c>
      <c r="H37" s="137" t="s">
        <v>46</v>
      </c>
      <c r="I37" s="137" t="s">
        <v>46</v>
      </c>
      <c r="J37" s="137" t="s">
        <v>48</v>
      </c>
      <c r="K37" s="137" t="s">
        <v>56</v>
      </c>
      <c r="L37" s="137" t="s">
        <v>46</v>
      </c>
      <c r="M37" s="137" t="s">
        <v>49</v>
      </c>
      <c r="N37" s="137" t="s">
        <v>46</v>
      </c>
      <c r="O37" s="137" t="s">
        <v>46</v>
      </c>
      <c r="P37" s="137" t="s">
        <v>46</v>
      </c>
      <c r="Q37" s="137" t="s">
        <v>46</v>
      </c>
      <c r="R37" s="137" t="s">
        <v>46</v>
      </c>
      <c r="S37" s="137" t="s">
        <v>48</v>
      </c>
      <c r="T37" s="137" t="s">
        <v>46</v>
      </c>
      <c r="U37" s="137" t="s">
        <v>46</v>
      </c>
      <c r="V37" s="137" t="s">
        <v>46</v>
      </c>
      <c r="W37" s="137" t="s">
        <v>46</v>
      </c>
      <c r="X37" s="152" t="s">
        <v>80</v>
      </c>
      <c r="Y37" s="137" t="s">
        <v>46</v>
      </c>
      <c r="Z37" s="137" t="s">
        <v>46</v>
      </c>
      <c r="AA37" s="137" t="s">
        <v>46</v>
      </c>
      <c r="AB37" s="137" t="s">
        <v>46</v>
      </c>
      <c r="AC37" s="137" t="s">
        <v>46</v>
      </c>
      <c r="AD37" s="137" t="s">
        <v>46</v>
      </c>
      <c r="AE37" s="137" t="s">
        <v>46</v>
      </c>
      <c r="AF37" s="137" t="s">
        <v>56</v>
      </c>
      <c r="AG37" s="107" t="s">
        <v>47</v>
      </c>
    </row>
    <row r="38" customHeight="1" spans="1:33">
      <c r="A38" s="27"/>
      <c r="B38" s="294" t="s">
        <v>53</v>
      </c>
      <c r="C38" s="49" t="s">
        <v>37</v>
      </c>
      <c r="D38" s="77">
        <v>5</v>
      </c>
      <c r="E38" s="25">
        <v>5</v>
      </c>
      <c r="F38" s="26">
        <v>5</v>
      </c>
      <c r="G38" s="26">
        <v>5</v>
      </c>
      <c r="H38" s="26">
        <v>5</v>
      </c>
      <c r="I38" s="26">
        <v>5</v>
      </c>
      <c r="J38" s="26">
        <v>5</v>
      </c>
      <c r="K38" s="26">
        <v>5</v>
      </c>
      <c r="L38" s="26">
        <v>5</v>
      </c>
      <c r="M38" s="26">
        <v>5</v>
      </c>
      <c r="N38" s="26">
        <v>5</v>
      </c>
      <c r="O38" s="26">
        <v>5</v>
      </c>
      <c r="P38" s="26">
        <v>5</v>
      </c>
      <c r="Q38" s="26">
        <v>4</v>
      </c>
      <c r="R38" s="26">
        <v>5</v>
      </c>
      <c r="S38" s="26">
        <v>5</v>
      </c>
      <c r="T38" s="26">
        <v>5</v>
      </c>
      <c r="U38" s="26">
        <v>4</v>
      </c>
      <c r="V38" s="26">
        <v>4</v>
      </c>
      <c r="W38" s="26">
        <v>3</v>
      </c>
      <c r="X38" s="66">
        <v>5</v>
      </c>
      <c r="Y38" s="26">
        <v>4</v>
      </c>
      <c r="Z38" s="26">
        <v>5</v>
      </c>
      <c r="AA38" s="26">
        <v>5</v>
      </c>
      <c r="AB38" s="26">
        <v>4</v>
      </c>
      <c r="AC38" s="26">
        <v>5</v>
      </c>
      <c r="AD38" s="26">
        <v>4</v>
      </c>
      <c r="AE38" s="26">
        <v>5</v>
      </c>
      <c r="AF38" s="26">
        <v>5</v>
      </c>
      <c r="AG38" s="77">
        <v>5</v>
      </c>
    </row>
    <row r="39" spans="1:33">
      <c r="A39" s="27"/>
      <c r="B39" s="291"/>
      <c r="C39" s="109" t="s">
        <v>38</v>
      </c>
      <c r="D39" s="110">
        <v>5</v>
      </c>
      <c r="E39" s="30">
        <v>5</v>
      </c>
      <c r="F39" s="31">
        <v>5</v>
      </c>
      <c r="G39" s="31">
        <v>4</v>
      </c>
      <c r="H39" s="31">
        <v>5</v>
      </c>
      <c r="I39" s="31">
        <v>4</v>
      </c>
      <c r="J39" s="31">
        <v>5</v>
      </c>
      <c r="K39" s="31">
        <v>5</v>
      </c>
      <c r="L39" s="31">
        <v>5</v>
      </c>
      <c r="M39" s="31">
        <v>5</v>
      </c>
      <c r="N39" s="31">
        <v>5</v>
      </c>
      <c r="O39" s="31">
        <v>5</v>
      </c>
      <c r="P39" s="31">
        <v>5</v>
      </c>
      <c r="Q39" s="31">
        <v>5</v>
      </c>
      <c r="R39" s="31">
        <v>5</v>
      </c>
      <c r="S39" s="31">
        <v>5</v>
      </c>
      <c r="T39" s="31">
        <v>5</v>
      </c>
      <c r="U39" s="31">
        <v>5</v>
      </c>
      <c r="V39" s="31">
        <v>5</v>
      </c>
      <c r="W39" s="31">
        <v>5</v>
      </c>
      <c r="X39" s="154">
        <v>5</v>
      </c>
      <c r="Y39" s="31">
        <v>5</v>
      </c>
      <c r="Z39" s="31">
        <v>5</v>
      </c>
      <c r="AA39" s="31">
        <v>5</v>
      </c>
      <c r="AB39" s="31">
        <v>4</v>
      </c>
      <c r="AC39" s="31">
        <v>5</v>
      </c>
      <c r="AD39" s="31">
        <v>5</v>
      </c>
      <c r="AE39" s="31">
        <v>5</v>
      </c>
      <c r="AF39" s="31">
        <v>5</v>
      </c>
      <c r="AG39" s="110">
        <v>5</v>
      </c>
    </row>
    <row r="40" ht="21.75" customHeight="1" spans="1:33">
      <c r="A40" s="27"/>
      <c r="B40" s="291"/>
      <c r="C40" s="295" t="s">
        <v>39</v>
      </c>
      <c r="D40" s="110">
        <v>5</v>
      </c>
      <c r="E40" s="30">
        <v>5</v>
      </c>
      <c r="F40" s="31">
        <v>5</v>
      </c>
      <c r="G40" s="31">
        <v>5</v>
      </c>
      <c r="H40" s="31">
        <v>4</v>
      </c>
      <c r="I40" s="31">
        <v>5</v>
      </c>
      <c r="J40" s="31">
        <v>4</v>
      </c>
      <c r="K40" s="31">
        <v>5</v>
      </c>
      <c r="L40" s="31">
        <v>4</v>
      </c>
      <c r="M40" s="31">
        <v>5</v>
      </c>
      <c r="N40" s="31">
        <v>5</v>
      </c>
      <c r="O40" s="31">
        <v>5</v>
      </c>
      <c r="P40" s="31">
        <v>5</v>
      </c>
      <c r="Q40" s="31">
        <v>5</v>
      </c>
      <c r="R40" s="31">
        <v>5</v>
      </c>
      <c r="S40" s="31">
        <v>5</v>
      </c>
      <c r="T40" s="31">
        <v>5</v>
      </c>
      <c r="U40" s="31">
        <v>5</v>
      </c>
      <c r="V40" s="31">
        <v>5</v>
      </c>
      <c r="W40" s="31">
        <v>4</v>
      </c>
      <c r="X40" s="154">
        <v>5</v>
      </c>
      <c r="Y40" s="31">
        <v>5</v>
      </c>
      <c r="Z40" s="31">
        <v>4</v>
      </c>
      <c r="AA40" s="31">
        <v>4</v>
      </c>
      <c r="AB40" s="31">
        <v>5</v>
      </c>
      <c r="AC40" s="31">
        <v>5</v>
      </c>
      <c r="AD40" s="31">
        <v>5</v>
      </c>
      <c r="AE40" s="31">
        <v>5</v>
      </c>
      <c r="AF40" s="31">
        <v>5</v>
      </c>
      <c r="AG40" s="110">
        <v>4</v>
      </c>
    </row>
    <row r="41" ht="15.75" spans="1:33">
      <c r="A41" s="27"/>
      <c r="B41" s="291"/>
      <c r="C41" s="23" t="s">
        <v>40</v>
      </c>
      <c r="D41" s="78">
        <v>5</v>
      </c>
      <c r="E41" s="34">
        <v>5</v>
      </c>
      <c r="F41" s="35">
        <v>5</v>
      </c>
      <c r="G41" s="35">
        <v>5</v>
      </c>
      <c r="H41" s="35">
        <v>5</v>
      </c>
      <c r="I41" s="35">
        <v>5</v>
      </c>
      <c r="J41" s="35">
        <v>5</v>
      </c>
      <c r="K41" s="35">
        <v>5</v>
      </c>
      <c r="L41" s="35">
        <v>5</v>
      </c>
      <c r="M41" s="35">
        <v>5</v>
      </c>
      <c r="N41" s="35">
        <v>5</v>
      </c>
      <c r="O41" s="35">
        <v>5</v>
      </c>
      <c r="P41" s="35">
        <v>5</v>
      </c>
      <c r="Q41" s="35">
        <v>5</v>
      </c>
      <c r="R41" s="35">
        <v>5</v>
      </c>
      <c r="S41" s="35">
        <v>5</v>
      </c>
      <c r="T41" s="35">
        <v>4</v>
      </c>
      <c r="U41" s="35">
        <v>5</v>
      </c>
      <c r="V41" s="35">
        <v>5</v>
      </c>
      <c r="W41" s="35">
        <v>5</v>
      </c>
      <c r="X41" s="67">
        <v>5</v>
      </c>
      <c r="Y41" s="35">
        <v>5</v>
      </c>
      <c r="Z41" s="35">
        <v>5</v>
      </c>
      <c r="AA41" s="35">
        <v>5</v>
      </c>
      <c r="AB41" s="35">
        <v>4</v>
      </c>
      <c r="AC41" s="35">
        <v>5</v>
      </c>
      <c r="AD41" s="35">
        <v>5</v>
      </c>
      <c r="AE41" s="35">
        <v>5</v>
      </c>
      <c r="AF41" s="35">
        <v>4</v>
      </c>
      <c r="AG41" s="78">
        <v>5</v>
      </c>
    </row>
    <row r="42" ht="15.75" spans="1:33">
      <c r="A42" s="27"/>
      <c r="B42" s="291"/>
      <c r="C42" s="23" t="s">
        <v>41</v>
      </c>
      <c r="D42" s="55">
        <f t="shared" ref="D42" si="8">SUM(D38:D41)</f>
        <v>20</v>
      </c>
      <c r="E42" s="55">
        <f t="shared" ref="E42:AG42" si="9">SUM(E38:E41)</f>
        <v>20</v>
      </c>
      <c r="F42" s="55">
        <f t="shared" si="9"/>
        <v>20</v>
      </c>
      <c r="G42" s="55">
        <f t="shared" si="9"/>
        <v>19</v>
      </c>
      <c r="H42" s="55">
        <f t="shared" si="9"/>
        <v>19</v>
      </c>
      <c r="I42" s="55">
        <f t="shared" si="9"/>
        <v>19</v>
      </c>
      <c r="J42" s="55">
        <f t="shared" si="9"/>
        <v>19</v>
      </c>
      <c r="K42" s="55">
        <f t="shared" si="9"/>
        <v>20</v>
      </c>
      <c r="L42" s="55">
        <f t="shared" si="9"/>
        <v>19</v>
      </c>
      <c r="M42" s="55">
        <f t="shared" si="9"/>
        <v>20</v>
      </c>
      <c r="N42" s="55">
        <f t="shared" si="9"/>
        <v>20</v>
      </c>
      <c r="O42" s="55">
        <f t="shared" si="9"/>
        <v>20</v>
      </c>
      <c r="P42" s="55">
        <f t="shared" si="9"/>
        <v>20</v>
      </c>
      <c r="Q42" s="55">
        <f t="shared" si="9"/>
        <v>19</v>
      </c>
      <c r="R42" s="55">
        <f t="shared" si="9"/>
        <v>20</v>
      </c>
      <c r="S42" s="55">
        <f t="shared" si="9"/>
        <v>20</v>
      </c>
      <c r="T42" s="55">
        <f t="shared" si="9"/>
        <v>19</v>
      </c>
      <c r="U42" s="55">
        <f t="shared" si="9"/>
        <v>19</v>
      </c>
      <c r="V42" s="55">
        <f t="shared" si="9"/>
        <v>19</v>
      </c>
      <c r="W42" s="55">
        <f t="shared" si="9"/>
        <v>17</v>
      </c>
      <c r="X42" s="55">
        <f t="shared" si="9"/>
        <v>20</v>
      </c>
      <c r="Y42" s="55">
        <f t="shared" si="9"/>
        <v>19</v>
      </c>
      <c r="Z42" s="55">
        <f t="shared" si="9"/>
        <v>19</v>
      </c>
      <c r="AA42" s="55">
        <f t="shared" si="9"/>
        <v>19</v>
      </c>
      <c r="AB42" s="55">
        <f t="shared" si="9"/>
        <v>17</v>
      </c>
      <c r="AC42" s="55">
        <f t="shared" si="9"/>
        <v>20</v>
      </c>
      <c r="AD42" s="55">
        <f t="shared" si="9"/>
        <v>19</v>
      </c>
      <c r="AE42" s="55">
        <f t="shared" si="9"/>
        <v>20</v>
      </c>
      <c r="AF42" s="55">
        <f t="shared" si="9"/>
        <v>19</v>
      </c>
      <c r="AG42" s="55">
        <f t="shared" si="9"/>
        <v>19</v>
      </c>
    </row>
    <row r="43" spans="1:33">
      <c r="A43" s="27"/>
      <c r="B43" s="291"/>
      <c r="C43" s="23" t="s">
        <v>42</v>
      </c>
      <c r="D43" s="138">
        <v>45</v>
      </c>
      <c r="E43" s="139">
        <v>43</v>
      </c>
      <c r="F43" s="140">
        <v>14</v>
      </c>
      <c r="G43" s="140">
        <v>26</v>
      </c>
      <c r="H43" s="140">
        <v>26</v>
      </c>
      <c r="I43" s="140">
        <v>26</v>
      </c>
      <c r="J43" s="140">
        <v>28</v>
      </c>
      <c r="K43" s="140">
        <v>23</v>
      </c>
      <c r="L43" s="140">
        <v>26</v>
      </c>
      <c r="M43" s="140">
        <v>48</v>
      </c>
      <c r="N43" s="140">
        <v>36</v>
      </c>
      <c r="O43" s="140">
        <v>30</v>
      </c>
      <c r="P43" s="140">
        <v>14</v>
      </c>
      <c r="Q43" s="140">
        <v>14</v>
      </c>
      <c r="R43" s="140">
        <v>13</v>
      </c>
      <c r="S43" s="140">
        <v>35</v>
      </c>
      <c r="T43" s="140">
        <v>24</v>
      </c>
      <c r="U43" s="140">
        <v>14</v>
      </c>
      <c r="V43" s="140">
        <v>14</v>
      </c>
      <c r="W43" s="140">
        <v>16</v>
      </c>
      <c r="X43" s="153">
        <v>46</v>
      </c>
      <c r="Y43" s="140">
        <v>14</v>
      </c>
      <c r="Z43" s="140">
        <v>26</v>
      </c>
      <c r="AA43" s="140">
        <v>22</v>
      </c>
      <c r="AB43" s="140">
        <v>16</v>
      </c>
      <c r="AC43" s="140">
        <v>13</v>
      </c>
      <c r="AD43" s="140">
        <v>16</v>
      </c>
      <c r="AE43" s="140">
        <v>37</v>
      </c>
      <c r="AF43" s="140">
        <v>56</v>
      </c>
      <c r="AG43" s="138">
        <v>26</v>
      </c>
    </row>
    <row r="44" ht="15.75" spans="1:33">
      <c r="A44" s="27"/>
      <c r="B44" s="291"/>
      <c r="C44" s="45" t="s">
        <v>43</v>
      </c>
      <c r="D44" s="247">
        <f ca="1" t="shared" ref="D44:AG44" si="10">SUM(D42:D42:D43)</f>
        <v>65</v>
      </c>
      <c r="E44" s="107">
        <f ca="1" t="shared" si="10"/>
        <v>63</v>
      </c>
      <c r="F44" s="107">
        <f ca="1" t="shared" si="10"/>
        <v>34</v>
      </c>
      <c r="G44" s="107">
        <f ca="1" t="shared" si="10"/>
        <v>45</v>
      </c>
      <c r="H44" s="107">
        <f ca="1" t="shared" si="10"/>
        <v>45</v>
      </c>
      <c r="I44" s="107">
        <f ca="1" t="shared" si="10"/>
        <v>45</v>
      </c>
      <c r="J44" s="107">
        <f ca="1" t="shared" si="10"/>
        <v>47</v>
      </c>
      <c r="K44" s="107">
        <f ca="1" t="shared" si="10"/>
        <v>43</v>
      </c>
      <c r="L44" s="107">
        <f ca="1" t="shared" si="10"/>
        <v>45</v>
      </c>
      <c r="M44" s="107">
        <f ca="1" t="shared" si="10"/>
        <v>68</v>
      </c>
      <c r="N44" s="107">
        <f ca="1" t="shared" si="10"/>
        <v>56</v>
      </c>
      <c r="O44" s="107">
        <f ca="1" t="shared" si="10"/>
        <v>50</v>
      </c>
      <c r="P44" s="107">
        <f ca="1" t="shared" si="10"/>
        <v>34</v>
      </c>
      <c r="Q44" s="107">
        <f ca="1" t="shared" si="10"/>
        <v>33</v>
      </c>
      <c r="R44" s="107">
        <f ca="1" t="shared" si="10"/>
        <v>33</v>
      </c>
      <c r="S44" s="107">
        <f ca="1" t="shared" si="10"/>
        <v>55</v>
      </c>
      <c r="T44" s="107">
        <f ca="1" t="shared" si="10"/>
        <v>43</v>
      </c>
      <c r="U44" s="107">
        <f ca="1" t="shared" si="10"/>
        <v>33</v>
      </c>
      <c r="V44" s="107">
        <f ca="1" t="shared" si="10"/>
        <v>33</v>
      </c>
      <c r="W44" s="107">
        <f ca="1" t="shared" si="10"/>
        <v>33</v>
      </c>
      <c r="X44" s="107">
        <f ca="1" t="shared" si="10"/>
        <v>66</v>
      </c>
      <c r="Y44" s="107">
        <f ca="1" t="shared" si="10"/>
        <v>33</v>
      </c>
      <c r="Z44" s="107">
        <f ca="1" t="shared" si="10"/>
        <v>45</v>
      </c>
      <c r="AA44" s="107">
        <f ca="1" t="shared" si="10"/>
        <v>41</v>
      </c>
      <c r="AB44" s="107">
        <f ca="1" t="shared" si="10"/>
        <v>33</v>
      </c>
      <c r="AC44" s="107">
        <f ca="1" t="shared" si="10"/>
        <v>33</v>
      </c>
      <c r="AD44" s="107">
        <f ca="1" t="shared" si="10"/>
        <v>35</v>
      </c>
      <c r="AE44" s="107">
        <f ca="1" t="shared" si="10"/>
        <v>57</v>
      </c>
      <c r="AF44" s="107">
        <f ca="1" t="shared" si="10"/>
        <v>75</v>
      </c>
      <c r="AG44" s="107">
        <f ca="1" t="shared" si="10"/>
        <v>45</v>
      </c>
    </row>
    <row r="45" ht="15.75" spans="1:33">
      <c r="A45" s="27"/>
      <c r="B45" s="97"/>
      <c r="C45" s="296" t="s">
        <v>44</v>
      </c>
      <c r="D45" s="247" t="s">
        <v>49</v>
      </c>
      <c r="E45" s="136" t="s">
        <v>49</v>
      </c>
      <c r="F45" s="137" t="s">
        <v>46</v>
      </c>
      <c r="G45" s="137" t="s">
        <v>48</v>
      </c>
      <c r="H45" s="137" t="s">
        <v>48</v>
      </c>
      <c r="I45" s="137" t="s">
        <v>48</v>
      </c>
      <c r="J45" s="137" t="s">
        <v>48</v>
      </c>
      <c r="K45" s="137" t="s">
        <v>48</v>
      </c>
      <c r="L45" s="137" t="s">
        <v>48</v>
      </c>
      <c r="M45" s="137" t="s">
        <v>49</v>
      </c>
      <c r="N45" s="137" t="s">
        <v>47</v>
      </c>
      <c r="O45" s="137" t="s">
        <v>48</v>
      </c>
      <c r="P45" s="137" t="s">
        <v>46</v>
      </c>
      <c r="Q45" s="137" t="s">
        <v>46</v>
      </c>
      <c r="R45" s="137" t="s">
        <v>46</v>
      </c>
      <c r="S45" s="137" t="s">
        <v>47</v>
      </c>
      <c r="T45" s="137" t="s">
        <v>48</v>
      </c>
      <c r="U45" s="137" t="s">
        <v>46</v>
      </c>
      <c r="V45" s="137" t="s">
        <v>46</v>
      </c>
      <c r="W45" s="137" t="s">
        <v>46</v>
      </c>
      <c r="X45" s="152" t="s">
        <v>49</v>
      </c>
      <c r="Y45" s="137" t="s">
        <v>46</v>
      </c>
      <c r="Z45" s="137" t="s">
        <v>48</v>
      </c>
      <c r="AA45" s="137" t="s">
        <v>48</v>
      </c>
      <c r="AB45" s="137" t="s">
        <v>46</v>
      </c>
      <c r="AC45" s="137" t="s">
        <v>46</v>
      </c>
      <c r="AD45" s="137" t="s">
        <v>46</v>
      </c>
      <c r="AE45" s="137" t="s">
        <v>47</v>
      </c>
      <c r="AF45" s="137" t="s">
        <v>45</v>
      </c>
      <c r="AG45" s="107" t="s">
        <v>47</v>
      </c>
    </row>
    <row r="46" customHeight="1" spans="1:33">
      <c r="A46" s="27"/>
      <c r="B46" s="294" t="s">
        <v>54</v>
      </c>
      <c r="C46" s="49" t="s">
        <v>37</v>
      </c>
      <c r="D46" s="77">
        <v>5</v>
      </c>
      <c r="E46" s="25">
        <v>5</v>
      </c>
      <c r="F46" s="26">
        <v>5</v>
      </c>
      <c r="G46" s="26">
        <v>5</v>
      </c>
      <c r="H46" s="26">
        <v>5</v>
      </c>
      <c r="I46" s="26">
        <v>5</v>
      </c>
      <c r="J46" s="26">
        <v>5</v>
      </c>
      <c r="K46" s="26">
        <v>5</v>
      </c>
      <c r="L46" s="26">
        <v>5</v>
      </c>
      <c r="M46" s="26">
        <v>5</v>
      </c>
      <c r="N46" s="26">
        <v>5</v>
      </c>
      <c r="O46" s="26">
        <v>4</v>
      </c>
      <c r="P46" s="26">
        <v>5</v>
      </c>
      <c r="Q46" s="26">
        <v>4</v>
      </c>
      <c r="R46" s="26">
        <v>4</v>
      </c>
      <c r="S46" s="26">
        <v>5</v>
      </c>
      <c r="T46" s="26">
        <v>5</v>
      </c>
      <c r="U46" s="26">
        <v>4</v>
      </c>
      <c r="V46" s="26">
        <v>4</v>
      </c>
      <c r="W46" s="26">
        <v>4</v>
      </c>
      <c r="X46" s="66">
        <v>5</v>
      </c>
      <c r="Y46" s="26">
        <v>4</v>
      </c>
      <c r="Z46" s="26">
        <v>5</v>
      </c>
      <c r="AA46" s="26">
        <v>5</v>
      </c>
      <c r="AB46" s="26">
        <v>4</v>
      </c>
      <c r="AC46" s="26">
        <v>5</v>
      </c>
      <c r="AD46" s="26">
        <v>4</v>
      </c>
      <c r="AE46" s="26">
        <v>5</v>
      </c>
      <c r="AF46" s="26">
        <v>5</v>
      </c>
      <c r="AG46" s="77">
        <v>5</v>
      </c>
    </row>
    <row r="47" spans="1:33">
      <c r="A47" s="27"/>
      <c r="B47" s="291"/>
      <c r="C47" s="109" t="s">
        <v>38</v>
      </c>
      <c r="D47" s="110">
        <v>5</v>
      </c>
      <c r="E47" s="30">
        <v>5</v>
      </c>
      <c r="F47" s="31">
        <v>5</v>
      </c>
      <c r="G47" s="31">
        <v>5</v>
      </c>
      <c r="H47" s="31">
        <v>5</v>
      </c>
      <c r="I47" s="31">
        <v>5</v>
      </c>
      <c r="J47" s="31">
        <v>5</v>
      </c>
      <c r="K47" s="31">
        <v>5</v>
      </c>
      <c r="L47" s="31">
        <v>5</v>
      </c>
      <c r="M47" s="31">
        <v>5</v>
      </c>
      <c r="N47" s="31">
        <v>5</v>
      </c>
      <c r="O47" s="31">
        <v>5</v>
      </c>
      <c r="P47" s="31">
        <v>4</v>
      </c>
      <c r="Q47" s="31">
        <v>5</v>
      </c>
      <c r="R47" s="31">
        <v>5</v>
      </c>
      <c r="S47" s="31">
        <v>5</v>
      </c>
      <c r="T47" s="31">
        <v>5</v>
      </c>
      <c r="U47" s="31">
        <v>5</v>
      </c>
      <c r="V47" s="31">
        <v>5</v>
      </c>
      <c r="W47" s="31">
        <v>5</v>
      </c>
      <c r="X47" s="154">
        <v>5</v>
      </c>
      <c r="Y47" s="31">
        <v>5</v>
      </c>
      <c r="Z47" s="31">
        <v>5</v>
      </c>
      <c r="AA47" s="31">
        <v>5</v>
      </c>
      <c r="AB47" s="31">
        <v>5</v>
      </c>
      <c r="AC47" s="31">
        <v>5</v>
      </c>
      <c r="AD47" s="31">
        <v>5</v>
      </c>
      <c r="AE47" s="31">
        <v>5</v>
      </c>
      <c r="AF47" s="31">
        <v>5</v>
      </c>
      <c r="AG47" s="110">
        <v>5</v>
      </c>
    </row>
    <row r="48" ht="30.75" customHeight="1" spans="1:33">
      <c r="A48" s="27"/>
      <c r="B48" s="291"/>
      <c r="C48" s="295" t="s">
        <v>39</v>
      </c>
      <c r="D48" s="110">
        <v>5</v>
      </c>
      <c r="E48" s="30">
        <v>5</v>
      </c>
      <c r="F48" s="31">
        <v>5</v>
      </c>
      <c r="G48" s="31">
        <v>5</v>
      </c>
      <c r="H48" s="31">
        <v>5</v>
      </c>
      <c r="I48" s="31">
        <v>5</v>
      </c>
      <c r="J48" s="31">
        <v>5</v>
      </c>
      <c r="K48" s="31">
        <v>5</v>
      </c>
      <c r="L48" s="31">
        <v>4</v>
      </c>
      <c r="M48" s="31">
        <v>5</v>
      </c>
      <c r="N48" s="31">
        <v>4</v>
      </c>
      <c r="O48" s="31">
        <v>5</v>
      </c>
      <c r="P48" s="31">
        <v>5</v>
      </c>
      <c r="Q48" s="31">
        <v>5</v>
      </c>
      <c r="R48" s="31">
        <v>5</v>
      </c>
      <c r="S48" s="31">
        <v>5</v>
      </c>
      <c r="T48" s="31">
        <v>5</v>
      </c>
      <c r="U48" s="31">
        <v>5</v>
      </c>
      <c r="V48" s="31">
        <v>5</v>
      </c>
      <c r="W48" s="31">
        <v>5</v>
      </c>
      <c r="X48" s="154">
        <v>5</v>
      </c>
      <c r="Y48" s="31">
        <v>5</v>
      </c>
      <c r="Z48" s="31">
        <v>5</v>
      </c>
      <c r="AA48" s="31">
        <v>4</v>
      </c>
      <c r="AB48" s="31">
        <v>5</v>
      </c>
      <c r="AC48" s="31">
        <v>4</v>
      </c>
      <c r="AD48" s="31">
        <v>5</v>
      </c>
      <c r="AE48" s="31">
        <v>5</v>
      </c>
      <c r="AF48" s="31">
        <v>5</v>
      </c>
      <c r="AG48" s="110">
        <v>5</v>
      </c>
    </row>
    <row r="49" spans="1:33">
      <c r="A49" s="27"/>
      <c r="B49" s="291"/>
      <c r="C49" s="297" t="s">
        <v>40</v>
      </c>
      <c r="D49" s="24">
        <v>5</v>
      </c>
      <c r="E49" s="24">
        <v>5</v>
      </c>
      <c r="F49" s="24">
        <v>5</v>
      </c>
      <c r="G49" s="24">
        <v>5</v>
      </c>
      <c r="H49" s="24">
        <v>5</v>
      </c>
      <c r="I49" s="24">
        <v>5</v>
      </c>
      <c r="J49" s="24">
        <v>5</v>
      </c>
      <c r="K49" s="24">
        <v>5</v>
      </c>
      <c r="L49" s="24">
        <v>5</v>
      </c>
      <c r="M49" s="24">
        <v>5</v>
      </c>
      <c r="N49" s="24">
        <v>5</v>
      </c>
      <c r="O49" s="24">
        <v>5</v>
      </c>
      <c r="P49" s="24">
        <v>5</v>
      </c>
      <c r="Q49" s="24">
        <v>5</v>
      </c>
      <c r="R49" s="24">
        <v>5</v>
      </c>
      <c r="S49" s="24">
        <v>5</v>
      </c>
      <c r="T49" s="24">
        <v>5</v>
      </c>
      <c r="U49" s="24">
        <v>5</v>
      </c>
      <c r="V49" s="24">
        <v>5</v>
      </c>
      <c r="W49" s="24">
        <v>5</v>
      </c>
      <c r="X49" s="24">
        <v>5</v>
      </c>
      <c r="Y49" s="24">
        <v>5</v>
      </c>
      <c r="Z49" s="24">
        <v>5</v>
      </c>
      <c r="AA49" s="24">
        <v>5</v>
      </c>
      <c r="AB49" s="24">
        <v>5</v>
      </c>
      <c r="AC49" s="24">
        <v>4</v>
      </c>
      <c r="AD49" s="24">
        <v>5</v>
      </c>
      <c r="AE49" s="24">
        <v>5</v>
      </c>
      <c r="AF49" s="24">
        <v>5</v>
      </c>
      <c r="AG49" s="245">
        <v>5</v>
      </c>
    </row>
    <row r="50" spans="1:33">
      <c r="A50" s="27"/>
      <c r="B50" s="291"/>
      <c r="C50" s="297" t="s">
        <v>41</v>
      </c>
      <c r="D50" s="24">
        <f>SUM(D46:D49)</f>
        <v>20</v>
      </c>
      <c r="E50" s="24">
        <f t="shared" ref="E50:AG50" si="11">SUM(E46:E49)</f>
        <v>20</v>
      </c>
      <c r="F50" s="24">
        <f t="shared" si="11"/>
        <v>20</v>
      </c>
      <c r="G50" s="24">
        <f t="shared" si="11"/>
        <v>20</v>
      </c>
      <c r="H50" s="24">
        <f t="shared" si="11"/>
        <v>20</v>
      </c>
      <c r="I50" s="24">
        <f t="shared" si="11"/>
        <v>20</v>
      </c>
      <c r="J50" s="24">
        <f t="shared" si="11"/>
        <v>20</v>
      </c>
      <c r="K50" s="24">
        <f t="shared" si="11"/>
        <v>20</v>
      </c>
      <c r="L50" s="24">
        <f t="shared" si="11"/>
        <v>19</v>
      </c>
      <c r="M50" s="24">
        <f t="shared" si="11"/>
        <v>20</v>
      </c>
      <c r="N50" s="24">
        <f t="shared" si="11"/>
        <v>19</v>
      </c>
      <c r="O50" s="24">
        <f t="shared" si="11"/>
        <v>19</v>
      </c>
      <c r="P50" s="24">
        <f t="shared" si="11"/>
        <v>19</v>
      </c>
      <c r="Q50" s="24">
        <f t="shared" si="11"/>
        <v>19</v>
      </c>
      <c r="R50" s="24">
        <f t="shared" si="11"/>
        <v>19</v>
      </c>
      <c r="S50" s="24">
        <f t="shared" si="11"/>
        <v>20</v>
      </c>
      <c r="T50" s="24">
        <f t="shared" si="11"/>
        <v>20</v>
      </c>
      <c r="U50" s="24">
        <f t="shared" si="11"/>
        <v>19</v>
      </c>
      <c r="V50" s="24">
        <f t="shared" si="11"/>
        <v>19</v>
      </c>
      <c r="W50" s="24">
        <f t="shared" si="11"/>
        <v>19</v>
      </c>
      <c r="X50" s="24">
        <f t="shared" si="11"/>
        <v>20</v>
      </c>
      <c r="Y50" s="24">
        <f t="shared" si="11"/>
        <v>19</v>
      </c>
      <c r="Z50" s="24">
        <f t="shared" si="11"/>
        <v>20</v>
      </c>
      <c r="AA50" s="24">
        <f t="shared" si="11"/>
        <v>19</v>
      </c>
      <c r="AB50" s="24">
        <f t="shared" si="11"/>
        <v>19</v>
      </c>
      <c r="AC50" s="24">
        <f t="shared" si="11"/>
        <v>18</v>
      </c>
      <c r="AD50" s="24">
        <f t="shared" si="11"/>
        <v>19</v>
      </c>
      <c r="AE50" s="24">
        <f t="shared" si="11"/>
        <v>20</v>
      </c>
      <c r="AF50" s="24">
        <f t="shared" si="11"/>
        <v>20</v>
      </c>
      <c r="AG50" s="245">
        <f t="shared" si="11"/>
        <v>20</v>
      </c>
    </row>
    <row r="51" ht="15.75" spans="1:33">
      <c r="A51" s="27"/>
      <c r="B51" s="291"/>
      <c r="C51" s="23" t="s">
        <v>42</v>
      </c>
      <c r="D51" s="107">
        <v>52</v>
      </c>
      <c r="E51" s="107">
        <v>46</v>
      </c>
      <c r="F51" s="107">
        <v>14</v>
      </c>
      <c r="G51" s="107">
        <v>49</v>
      </c>
      <c r="H51" s="107">
        <v>30</v>
      </c>
      <c r="I51" s="107">
        <v>30</v>
      </c>
      <c r="J51" s="107">
        <v>30</v>
      </c>
      <c r="K51" s="107">
        <v>31</v>
      </c>
      <c r="L51" s="107">
        <v>27</v>
      </c>
      <c r="M51" s="107">
        <v>37</v>
      </c>
      <c r="N51" s="107">
        <v>27</v>
      </c>
      <c r="O51" s="107">
        <v>27</v>
      </c>
      <c r="P51" s="107">
        <v>27</v>
      </c>
      <c r="Q51" s="107">
        <v>15</v>
      </c>
      <c r="R51" s="107">
        <v>27</v>
      </c>
      <c r="S51" s="107">
        <v>45</v>
      </c>
      <c r="T51" s="107">
        <v>51</v>
      </c>
      <c r="U51" s="107">
        <v>15</v>
      </c>
      <c r="V51" s="107">
        <v>15</v>
      </c>
      <c r="W51" s="107">
        <v>15</v>
      </c>
      <c r="X51" s="107">
        <v>56</v>
      </c>
      <c r="Y51" s="107">
        <v>16</v>
      </c>
      <c r="Z51" s="107">
        <v>27</v>
      </c>
      <c r="AA51" s="107">
        <v>27</v>
      </c>
      <c r="AB51" s="107">
        <v>17</v>
      </c>
      <c r="AC51" s="107">
        <v>27</v>
      </c>
      <c r="AD51" s="107">
        <v>17</v>
      </c>
      <c r="AE51" s="107">
        <v>51</v>
      </c>
      <c r="AF51" s="107">
        <v>61</v>
      </c>
      <c r="AG51" s="107">
        <v>30</v>
      </c>
    </row>
    <row r="52" ht="15.75" spans="1:33">
      <c r="A52" s="27"/>
      <c r="B52" s="291"/>
      <c r="C52" s="45" t="s">
        <v>43</v>
      </c>
      <c r="D52" s="247">
        <f ca="1" t="shared" ref="D52:AG52" si="12">SUM(D50:D50:D51)</f>
        <v>72</v>
      </c>
      <c r="E52" s="107">
        <f ca="1" t="shared" si="12"/>
        <v>66</v>
      </c>
      <c r="F52" s="107">
        <f ca="1" t="shared" si="12"/>
        <v>34</v>
      </c>
      <c r="G52" s="107">
        <f ca="1" t="shared" si="12"/>
        <v>69</v>
      </c>
      <c r="H52" s="107">
        <f ca="1" t="shared" si="12"/>
        <v>50</v>
      </c>
      <c r="I52" s="107">
        <f ca="1" t="shared" si="12"/>
        <v>50</v>
      </c>
      <c r="J52" s="107">
        <f ca="1" t="shared" si="12"/>
        <v>50</v>
      </c>
      <c r="K52" s="107">
        <f ca="1" t="shared" si="12"/>
        <v>51</v>
      </c>
      <c r="L52" s="107">
        <f ca="1" t="shared" si="12"/>
        <v>46</v>
      </c>
      <c r="M52" s="107">
        <f ca="1" t="shared" si="12"/>
        <v>57</v>
      </c>
      <c r="N52" s="107">
        <f ca="1" t="shared" si="12"/>
        <v>46</v>
      </c>
      <c r="O52" s="107">
        <f ca="1" t="shared" si="12"/>
        <v>46</v>
      </c>
      <c r="P52" s="107">
        <f ca="1" t="shared" si="12"/>
        <v>46</v>
      </c>
      <c r="Q52" s="107">
        <f ca="1" t="shared" si="12"/>
        <v>34</v>
      </c>
      <c r="R52" s="107">
        <f ca="1" t="shared" si="12"/>
        <v>46</v>
      </c>
      <c r="S52" s="107">
        <f ca="1" t="shared" si="12"/>
        <v>65</v>
      </c>
      <c r="T52" s="107">
        <f ca="1" t="shared" si="12"/>
        <v>71</v>
      </c>
      <c r="U52" s="107">
        <f ca="1" t="shared" si="12"/>
        <v>34</v>
      </c>
      <c r="V52" s="107">
        <f ca="1" t="shared" si="12"/>
        <v>34</v>
      </c>
      <c r="W52" s="107">
        <f ca="1" t="shared" si="12"/>
        <v>34</v>
      </c>
      <c r="X52" s="107">
        <f ca="1" t="shared" si="12"/>
        <v>76</v>
      </c>
      <c r="Y52" s="107">
        <f ca="1" t="shared" si="12"/>
        <v>35</v>
      </c>
      <c r="Z52" s="107">
        <f ca="1" t="shared" si="12"/>
        <v>47</v>
      </c>
      <c r="AA52" s="107">
        <f ca="1" t="shared" si="12"/>
        <v>46</v>
      </c>
      <c r="AB52" s="107">
        <f ca="1" t="shared" si="12"/>
        <v>36</v>
      </c>
      <c r="AC52" s="107">
        <f ca="1" t="shared" si="12"/>
        <v>45</v>
      </c>
      <c r="AD52" s="107">
        <f ca="1" t="shared" si="12"/>
        <v>36</v>
      </c>
      <c r="AE52" s="107">
        <f ca="1" t="shared" si="12"/>
        <v>71</v>
      </c>
      <c r="AF52" s="107">
        <f ca="1" t="shared" si="12"/>
        <v>81</v>
      </c>
      <c r="AG52" s="107">
        <f ca="1" t="shared" si="12"/>
        <v>50</v>
      </c>
    </row>
    <row r="53" ht="15.75" spans="1:33">
      <c r="A53" s="27"/>
      <c r="B53" s="97"/>
      <c r="C53" s="296" t="s">
        <v>143</v>
      </c>
      <c r="D53" s="298" t="s">
        <v>45</v>
      </c>
      <c r="E53" s="139" t="s">
        <v>49</v>
      </c>
      <c r="F53" s="140" t="s">
        <v>46</v>
      </c>
      <c r="G53" s="140" t="s">
        <v>49</v>
      </c>
      <c r="H53" s="140" t="s">
        <v>47</v>
      </c>
      <c r="I53" s="140" t="s">
        <v>48</v>
      </c>
      <c r="J53" s="140" t="s">
        <v>48</v>
      </c>
      <c r="K53" s="140" t="s">
        <v>47</v>
      </c>
      <c r="L53" s="140" t="s">
        <v>48</v>
      </c>
      <c r="M53" s="140" t="s">
        <v>47</v>
      </c>
      <c r="N53" s="140" t="s">
        <v>48</v>
      </c>
      <c r="O53" s="140" t="s">
        <v>48</v>
      </c>
      <c r="P53" s="140" t="s">
        <v>48</v>
      </c>
      <c r="Q53" s="140" t="s">
        <v>46</v>
      </c>
      <c r="R53" s="140" t="s">
        <v>48</v>
      </c>
      <c r="S53" s="140" t="s">
        <v>49</v>
      </c>
      <c r="T53" s="140" t="s">
        <v>45</v>
      </c>
      <c r="U53" s="140" t="s">
        <v>46</v>
      </c>
      <c r="V53" s="140" t="s">
        <v>46</v>
      </c>
      <c r="W53" s="140" t="s">
        <v>46</v>
      </c>
      <c r="X53" s="153" t="s">
        <v>45</v>
      </c>
      <c r="Y53" s="140" t="s">
        <v>46</v>
      </c>
      <c r="Z53" s="140" t="s">
        <v>48</v>
      </c>
      <c r="AA53" s="140" t="s">
        <v>48</v>
      </c>
      <c r="AB53" s="140" t="s">
        <v>46</v>
      </c>
      <c r="AC53" s="140" t="s">
        <v>48</v>
      </c>
      <c r="AD53" s="140" t="s">
        <v>46</v>
      </c>
      <c r="AE53" s="140" t="s">
        <v>45</v>
      </c>
      <c r="AF53" s="140" t="s">
        <v>56</v>
      </c>
      <c r="AG53" s="138" t="s">
        <v>48</v>
      </c>
    </row>
    <row r="54" spans="1:33">
      <c r="A54" s="27"/>
      <c r="B54" s="169" t="s">
        <v>57</v>
      </c>
      <c r="C54" s="49" t="s">
        <v>44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181"/>
      <c r="Q54" s="77"/>
      <c r="R54" s="77"/>
      <c r="S54" s="77"/>
      <c r="T54" s="77"/>
      <c r="U54" s="77"/>
      <c r="V54" s="77"/>
      <c r="W54" s="77"/>
      <c r="X54" s="66"/>
      <c r="Y54" s="77"/>
      <c r="Z54" s="77"/>
      <c r="AA54" s="77"/>
      <c r="AB54" s="77"/>
      <c r="AC54" s="181"/>
      <c r="AD54" s="77"/>
      <c r="AE54" s="77"/>
      <c r="AF54" s="77"/>
      <c r="AG54" s="77"/>
    </row>
    <row r="55" spans="1:33">
      <c r="A55" s="27"/>
      <c r="B55" s="170" t="s">
        <v>58</v>
      </c>
      <c r="C55" s="109" t="s">
        <v>44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50"/>
      <c r="Q55" s="110"/>
      <c r="R55" s="110"/>
      <c r="S55" s="110"/>
      <c r="T55" s="110"/>
      <c r="U55" s="110"/>
      <c r="V55" s="110"/>
      <c r="W55" s="110"/>
      <c r="X55" s="154"/>
      <c r="Y55" s="110"/>
      <c r="Z55" s="110"/>
      <c r="AA55" s="110"/>
      <c r="AB55" s="110"/>
      <c r="AC55" s="150"/>
      <c r="AD55" s="110"/>
      <c r="AE55" s="110"/>
      <c r="AF55" s="110"/>
      <c r="AG55" s="110"/>
    </row>
    <row r="56" ht="15.75" spans="1:33">
      <c r="A56" s="27"/>
      <c r="B56" s="171" t="s">
        <v>82</v>
      </c>
      <c r="C56" s="106" t="s">
        <v>44</v>
      </c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260"/>
      <c r="Q56" s="141"/>
      <c r="R56" s="141"/>
      <c r="S56" s="141"/>
      <c r="T56" s="141"/>
      <c r="U56" s="141"/>
      <c r="V56" s="141"/>
      <c r="W56" s="141"/>
      <c r="X56" s="252"/>
      <c r="Y56" s="141"/>
      <c r="Z56" s="141"/>
      <c r="AA56" s="141"/>
      <c r="AB56" s="141"/>
      <c r="AC56" s="260"/>
      <c r="AD56" s="141"/>
      <c r="AE56" s="141"/>
      <c r="AF56" s="141"/>
      <c r="AG56" s="141"/>
    </row>
    <row r="57" ht="15.75" spans="1:33">
      <c r="A57" s="27"/>
      <c r="B57" s="116" t="s">
        <v>64</v>
      </c>
      <c r="C57" s="117" t="s">
        <v>65</v>
      </c>
      <c r="D57" s="145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25"/>
      <c r="Y57" s="118"/>
      <c r="Z57" s="118"/>
      <c r="AA57" s="118"/>
      <c r="AB57" s="118"/>
      <c r="AC57" s="118"/>
      <c r="AD57" s="118"/>
      <c r="AE57" s="118"/>
      <c r="AF57" s="118"/>
      <c r="AG57" s="118"/>
    </row>
    <row r="58" spans="1:33">
      <c r="A58" s="27"/>
      <c r="B58" s="119" t="s">
        <v>144</v>
      </c>
      <c r="C58" s="22" t="s">
        <v>145</v>
      </c>
      <c r="D58" s="77"/>
      <c r="E58" s="25"/>
      <c r="F58" s="172"/>
      <c r="G58" s="172"/>
      <c r="H58" s="172"/>
      <c r="I58" s="172"/>
      <c r="J58" s="172"/>
      <c r="K58" s="172"/>
      <c r="L58" s="183"/>
      <c r="M58" s="181"/>
      <c r="N58" s="181"/>
      <c r="O58" s="26"/>
      <c r="P58" s="172"/>
      <c r="Q58" s="172"/>
      <c r="R58" s="172"/>
      <c r="S58" s="172"/>
      <c r="T58" s="172"/>
      <c r="U58" s="172"/>
      <c r="V58" s="172"/>
      <c r="W58" s="172"/>
      <c r="X58" s="207"/>
      <c r="Y58" s="26"/>
      <c r="Z58" s="172"/>
      <c r="AA58" s="172"/>
      <c r="AB58" s="172"/>
      <c r="AC58" s="172"/>
      <c r="AD58" s="172"/>
      <c r="AE58" s="172"/>
      <c r="AF58" s="172"/>
      <c r="AG58" s="183"/>
    </row>
    <row r="59" ht="15.75" spans="1:33">
      <c r="A59" s="93"/>
      <c r="B59" s="299" t="s">
        <v>146</v>
      </c>
      <c r="C59" s="135" t="s">
        <v>147</v>
      </c>
      <c r="D59" s="78"/>
      <c r="E59" s="34"/>
      <c r="F59" s="255"/>
      <c r="G59" s="255"/>
      <c r="H59" s="255"/>
      <c r="I59" s="255"/>
      <c r="J59" s="255"/>
      <c r="K59" s="255"/>
      <c r="L59" s="267"/>
      <c r="M59" s="69"/>
      <c r="N59" s="69"/>
      <c r="O59" s="35"/>
      <c r="P59" s="255"/>
      <c r="Q59" s="255"/>
      <c r="R59" s="255"/>
      <c r="S59" s="255"/>
      <c r="T59" s="255"/>
      <c r="U59" s="255"/>
      <c r="V59" s="255"/>
      <c r="W59" s="255"/>
      <c r="X59" s="256"/>
      <c r="Y59" s="35"/>
      <c r="Z59" s="255"/>
      <c r="AA59" s="255"/>
      <c r="AB59" s="255"/>
      <c r="AC59" s="255"/>
      <c r="AD59" s="255"/>
      <c r="AE59" s="255"/>
      <c r="AF59" s="255"/>
      <c r="AG59" s="267"/>
    </row>
    <row r="60" spans="1:33">
      <c r="A60" s="168"/>
      <c r="B60" s="187" t="s">
        <v>66</v>
      </c>
      <c r="C60" s="23" t="s">
        <v>108</v>
      </c>
      <c r="D60" s="24">
        <f ca="1">SUM(D12,D20,D28,D36,D44,D52)</f>
        <v>325</v>
      </c>
      <c r="E60" s="24">
        <f ca="1" t="shared" ref="E60:AG60" si="13">SUM(E12,E20,E28,E36,E44,E52)</f>
        <v>350</v>
      </c>
      <c r="F60" s="24">
        <f ca="1" t="shared" si="13"/>
        <v>201</v>
      </c>
      <c r="G60" s="24">
        <f ca="1" t="shared" si="13"/>
        <v>383</v>
      </c>
      <c r="H60" s="24">
        <f ca="1" t="shared" si="13"/>
        <v>272</v>
      </c>
      <c r="I60" s="24">
        <f ca="1" t="shared" si="13"/>
        <v>273</v>
      </c>
      <c r="J60" s="24">
        <f ca="1" t="shared" si="13"/>
        <v>327</v>
      </c>
      <c r="K60" s="24">
        <f ca="1" t="shared" si="13"/>
        <v>301</v>
      </c>
      <c r="L60" s="24">
        <f ca="1" t="shared" si="13"/>
        <v>236</v>
      </c>
      <c r="M60" s="24">
        <f ca="1" t="shared" si="13"/>
        <v>383</v>
      </c>
      <c r="N60" s="24">
        <f ca="1" t="shared" si="13"/>
        <v>321</v>
      </c>
      <c r="O60" s="24">
        <f ca="1" t="shared" si="13"/>
        <v>291</v>
      </c>
      <c r="P60" s="24">
        <f ca="1" t="shared" si="13"/>
        <v>249</v>
      </c>
      <c r="Q60" s="24">
        <f ca="1" t="shared" si="13"/>
        <v>200</v>
      </c>
      <c r="R60" s="24">
        <f ca="1" t="shared" si="13"/>
        <v>235</v>
      </c>
      <c r="S60" s="24">
        <f ca="1" t="shared" si="13"/>
        <v>333</v>
      </c>
      <c r="T60" s="24">
        <f ca="1" t="shared" si="13"/>
        <v>344</v>
      </c>
      <c r="U60" s="24">
        <f ca="1" t="shared" si="13"/>
        <v>200</v>
      </c>
      <c r="V60" s="24">
        <f ca="1" t="shared" si="13"/>
        <v>200</v>
      </c>
      <c r="W60" s="24">
        <f ca="1" t="shared" si="13"/>
        <v>201</v>
      </c>
      <c r="X60" s="24">
        <f ca="1" t="shared" si="13"/>
        <v>486</v>
      </c>
      <c r="Y60" s="24">
        <f ca="1" t="shared" si="13"/>
        <v>205</v>
      </c>
      <c r="Z60" s="24">
        <f ca="1" t="shared" si="13"/>
        <v>266</v>
      </c>
      <c r="AA60" s="24">
        <f ca="1" t="shared" si="13"/>
        <v>285</v>
      </c>
      <c r="AB60" s="24">
        <f ca="1" t="shared" si="13"/>
        <v>205</v>
      </c>
      <c r="AC60" s="24">
        <f ca="1" t="shared" si="13"/>
        <v>267</v>
      </c>
      <c r="AD60" s="24">
        <f ca="1" t="shared" si="13"/>
        <v>216</v>
      </c>
      <c r="AE60" s="24">
        <f ca="1" t="shared" si="13"/>
        <v>332</v>
      </c>
      <c r="AF60" s="24">
        <f ca="1" t="shared" si="13"/>
        <v>434</v>
      </c>
      <c r="AG60" s="245">
        <f ca="1" t="shared" si="13"/>
        <v>267</v>
      </c>
    </row>
    <row r="61" ht="15.75" spans="1:33">
      <c r="A61" s="300"/>
      <c r="B61" s="231" t="s">
        <v>68</v>
      </c>
      <c r="C61" s="232"/>
      <c r="D61" s="101">
        <f ca="1">D60/600</f>
        <v>0.541666666666667</v>
      </c>
      <c r="E61" s="101">
        <f ca="1">E60/600</f>
        <v>0.583333333333333</v>
      </c>
      <c r="F61" s="101">
        <f ca="1" t="shared" ref="F61:AG61" si="14">F60/600</f>
        <v>0.335</v>
      </c>
      <c r="G61" s="101">
        <f ca="1" t="shared" si="14"/>
        <v>0.638333333333333</v>
      </c>
      <c r="H61" s="101">
        <f ca="1" t="shared" si="14"/>
        <v>0.453333333333333</v>
      </c>
      <c r="I61" s="101">
        <f ca="1" t="shared" si="14"/>
        <v>0.455</v>
      </c>
      <c r="J61" s="101">
        <f ca="1" t="shared" si="14"/>
        <v>0.545</v>
      </c>
      <c r="K61" s="101">
        <f ca="1" t="shared" si="14"/>
        <v>0.501666666666667</v>
      </c>
      <c r="L61" s="101">
        <f ca="1" t="shared" si="14"/>
        <v>0.393333333333333</v>
      </c>
      <c r="M61" s="101">
        <f ca="1" t="shared" si="14"/>
        <v>0.638333333333333</v>
      </c>
      <c r="N61" s="101">
        <f ca="1" t="shared" si="14"/>
        <v>0.535</v>
      </c>
      <c r="O61" s="101">
        <f ca="1" t="shared" si="14"/>
        <v>0.485</v>
      </c>
      <c r="P61" s="101">
        <f ca="1" t="shared" si="14"/>
        <v>0.415</v>
      </c>
      <c r="Q61" s="101">
        <f ca="1" t="shared" si="14"/>
        <v>0.333333333333333</v>
      </c>
      <c r="R61" s="101">
        <f ca="1" t="shared" si="14"/>
        <v>0.391666666666667</v>
      </c>
      <c r="S61" s="101">
        <f ca="1" t="shared" si="14"/>
        <v>0.555</v>
      </c>
      <c r="T61" s="101">
        <f ca="1" t="shared" si="14"/>
        <v>0.573333333333333</v>
      </c>
      <c r="U61" s="101">
        <f ca="1" t="shared" si="14"/>
        <v>0.333333333333333</v>
      </c>
      <c r="V61" s="101">
        <f ca="1" t="shared" si="14"/>
        <v>0.333333333333333</v>
      </c>
      <c r="W61" s="101">
        <f ca="1" t="shared" si="14"/>
        <v>0.335</v>
      </c>
      <c r="X61" s="101">
        <f ca="1" t="shared" si="14"/>
        <v>0.81</v>
      </c>
      <c r="Y61" s="101">
        <f ca="1" t="shared" si="14"/>
        <v>0.341666666666667</v>
      </c>
      <c r="Z61" s="101">
        <f ca="1" t="shared" si="14"/>
        <v>0.443333333333333</v>
      </c>
      <c r="AA61" s="101">
        <f ca="1" t="shared" si="14"/>
        <v>0.475</v>
      </c>
      <c r="AB61" s="101">
        <f ca="1" t="shared" si="14"/>
        <v>0.341666666666667</v>
      </c>
      <c r="AC61" s="101">
        <f ca="1" t="shared" si="14"/>
        <v>0.445</v>
      </c>
      <c r="AD61" s="101">
        <f ca="1" t="shared" si="14"/>
        <v>0.36</v>
      </c>
      <c r="AE61" s="101">
        <f ca="1" t="shared" si="14"/>
        <v>0.553333333333333</v>
      </c>
      <c r="AF61" s="101">
        <f ca="1" t="shared" si="14"/>
        <v>0.723333333333333</v>
      </c>
      <c r="AG61" s="268">
        <f ca="1" t="shared" si="14"/>
        <v>0.445</v>
      </c>
    </row>
  </sheetData>
  <mergeCells count="8">
    <mergeCell ref="A3:B3"/>
    <mergeCell ref="A6:A59"/>
    <mergeCell ref="B6:B13"/>
    <mergeCell ref="B14:B21"/>
    <mergeCell ref="B22:B29"/>
    <mergeCell ref="B30:B37"/>
    <mergeCell ref="B38:B45"/>
    <mergeCell ref="B46:B53"/>
  </mergeCells>
  <pageMargins left="0.32" right="0.236220472440945" top="0.44" bottom="0.47" header="0.48" footer="0.31496062992126"/>
  <pageSetup paperSize="9" scale="50" orientation="landscape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18"/>
  <sheetViews>
    <sheetView view="pageBreakPreview" zoomScaleNormal="100" workbookViewId="0">
      <pane xSplit="21210" topLeftCell="AP1" activePane="topLeft"/>
      <selection activeCell="A6" sqref="A6:A61"/>
      <selection pane="topRight"/>
    </sheetView>
  </sheetViews>
  <sheetFormatPr defaultColWidth="9" defaultRowHeight="15"/>
  <cols>
    <col min="1" max="1" width="6.28571428571429" customWidth="1"/>
    <col min="2" max="2" width="8.57142857142857" style="128" customWidth="1"/>
    <col min="3" max="3" width="46.8571428571429" style="129" customWidth="1"/>
    <col min="4" max="4" width="13" customWidth="1"/>
    <col min="5" max="5" width="11.4285714285714" customWidth="1"/>
    <col min="6" max="6" width="14.7142857142857" customWidth="1"/>
    <col min="7" max="7" width="10.7142857142857" customWidth="1"/>
    <col min="8" max="8" width="16" customWidth="1"/>
    <col min="9" max="9" width="11.4285714285714" customWidth="1"/>
    <col min="10" max="10" width="13" customWidth="1"/>
    <col min="11" max="11" width="11.4285714285714" customWidth="1"/>
    <col min="12" max="12" width="10.2857142857143" customWidth="1"/>
    <col min="13" max="13" width="15.2857142857143" customWidth="1"/>
    <col min="14" max="14" width="12.2857142857143" customWidth="1"/>
    <col min="15" max="15" width="8.14285714285714" customWidth="1"/>
    <col min="16" max="16" width="12.4285714285714" customWidth="1"/>
    <col min="17" max="17" width="11" customWidth="1"/>
    <col min="18" max="18" width="9.85714285714286" customWidth="1"/>
    <col min="19" max="19" width="9.14285714285714" customWidth="1"/>
    <col min="20" max="20" width="14.7142857142857" customWidth="1"/>
    <col min="21" max="21" width="13.8571428571429" customWidth="1"/>
    <col min="22" max="22" width="10.8571428571429" customWidth="1"/>
    <col min="23" max="23" width="12.4285714285714" customWidth="1"/>
    <col min="24" max="24" width="13.1428571428571" customWidth="1"/>
    <col min="25" max="25" width="18.2857142857143" customWidth="1"/>
    <col min="26" max="26" width="15.4285714285714" customWidth="1"/>
    <col min="27" max="27" width="10.5714285714286" customWidth="1"/>
    <col min="28" max="28" width="13.1428571428571" customWidth="1"/>
    <col min="29" max="29" width="12.5714285714286" customWidth="1"/>
    <col min="30" max="30" width="12.2857142857143" customWidth="1"/>
    <col min="31" max="31" width="14.7142857142857" customWidth="1"/>
    <col min="32" max="32" width="14.5714285714286" customWidth="1"/>
    <col min="33" max="33" width="13.5714285714286" customWidth="1"/>
    <col min="34" max="34" width="14.5714285714286" customWidth="1"/>
    <col min="35" max="35" width="16" customWidth="1"/>
    <col min="36" max="36" width="14.5714285714286" customWidth="1"/>
    <col min="37" max="37" width="14" customWidth="1"/>
    <col min="38" max="38" width="13.4285714285714" customWidth="1"/>
    <col min="39" max="39" width="15" customWidth="1"/>
    <col min="40" max="41" width="15.1428571428571" customWidth="1"/>
    <col min="42" max="42" width="14.1428571428571" customWidth="1"/>
  </cols>
  <sheetData>
    <row r="1" spans="1:42">
      <c r="A1" s="277"/>
      <c r="B1" s="278"/>
      <c r="C1" s="279"/>
      <c r="D1" s="278" t="s">
        <v>0</v>
      </c>
      <c r="E1" s="278"/>
      <c r="F1" s="278"/>
      <c r="G1" s="278"/>
      <c r="H1" s="278"/>
      <c r="I1" s="278"/>
      <c r="J1" s="278"/>
      <c r="K1" s="278"/>
      <c r="L1" s="278"/>
      <c r="M1" s="282"/>
      <c r="N1" s="282"/>
      <c r="O1" s="278" t="s">
        <v>0</v>
      </c>
      <c r="P1" s="278"/>
      <c r="Q1" s="278"/>
      <c r="R1" s="278"/>
      <c r="S1" s="278"/>
      <c r="T1" s="278"/>
      <c r="U1" s="278"/>
      <c r="V1" s="278"/>
      <c r="W1" s="278"/>
      <c r="X1" s="278"/>
      <c r="Y1" s="278" t="s">
        <v>0</v>
      </c>
      <c r="Z1" s="278"/>
      <c r="AA1" s="278"/>
      <c r="AB1" s="278"/>
      <c r="AC1" s="278"/>
      <c r="AD1" s="278"/>
      <c r="AE1" s="278"/>
      <c r="AF1" s="278"/>
      <c r="AG1" s="278"/>
      <c r="AH1" s="278"/>
      <c r="AI1" s="284"/>
      <c r="AJ1" s="284"/>
      <c r="AK1" s="284"/>
      <c r="AL1" s="284"/>
      <c r="AM1" s="284"/>
      <c r="AN1" s="284"/>
      <c r="AO1" s="284"/>
      <c r="AP1" s="285"/>
    </row>
    <row r="2" spans="1:42">
      <c r="A2" s="280"/>
      <c r="B2" s="281"/>
      <c r="C2" s="23"/>
      <c r="D2" s="281" t="s">
        <v>1</v>
      </c>
      <c r="E2" s="281"/>
      <c r="F2" s="281"/>
      <c r="G2" s="281"/>
      <c r="H2" s="281"/>
      <c r="I2" s="281"/>
      <c r="J2" s="281"/>
      <c r="K2" s="281"/>
      <c r="L2" s="281"/>
      <c r="M2" s="180"/>
      <c r="N2" s="180"/>
      <c r="O2" s="281" t="s">
        <v>1</v>
      </c>
      <c r="P2" s="281"/>
      <c r="Q2" s="281"/>
      <c r="R2" s="281"/>
      <c r="S2" s="281"/>
      <c r="T2" s="281"/>
      <c r="U2" s="281"/>
      <c r="V2" s="281"/>
      <c r="W2" s="281"/>
      <c r="X2" s="281"/>
      <c r="Y2" s="281" t="s">
        <v>1</v>
      </c>
      <c r="Z2" s="281"/>
      <c r="AA2" s="281"/>
      <c r="AB2" s="281"/>
      <c r="AC2" s="281"/>
      <c r="AD2" s="281"/>
      <c r="AE2" s="281"/>
      <c r="AF2" s="281"/>
      <c r="AG2" s="281"/>
      <c r="AH2" s="281"/>
      <c r="AI2" s="149"/>
      <c r="AJ2" s="149"/>
      <c r="AK2" s="149"/>
      <c r="AL2" s="149"/>
      <c r="AM2" s="149"/>
      <c r="AN2" s="149"/>
      <c r="AO2" s="149"/>
      <c r="AP2" s="286"/>
    </row>
    <row r="3" s="126" customFormat="1" ht="38.25" customHeight="1" spans="1:42">
      <c r="A3" s="219" t="s">
        <v>148</v>
      </c>
      <c r="B3" s="220"/>
      <c r="C3" s="221" t="s">
        <v>3</v>
      </c>
      <c r="D3" s="210" t="s">
        <v>149</v>
      </c>
      <c r="E3" s="211" t="s">
        <v>150</v>
      </c>
      <c r="F3" s="211" t="s">
        <v>151</v>
      </c>
      <c r="G3" s="211" t="s">
        <v>152</v>
      </c>
      <c r="H3" s="211" t="s">
        <v>153</v>
      </c>
      <c r="I3" s="186" t="s">
        <v>154</v>
      </c>
      <c r="J3" s="210" t="s">
        <v>155</v>
      </c>
      <c r="K3" s="211" t="s">
        <v>156</v>
      </c>
      <c r="L3" s="210" t="s">
        <v>157</v>
      </c>
      <c r="M3" s="187" t="s">
        <v>158</v>
      </c>
      <c r="N3" s="187" t="s">
        <v>159</v>
      </c>
      <c r="O3" s="187" t="s">
        <v>160</v>
      </c>
      <c r="P3" s="187" t="s">
        <v>161</v>
      </c>
      <c r="Q3" s="187" t="s">
        <v>162</v>
      </c>
      <c r="R3" s="187" t="s">
        <v>163</v>
      </c>
      <c r="S3" s="210" t="s">
        <v>164</v>
      </c>
      <c r="T3" s="187" t="s">
        <v>165</v>
      </c>
      <c r="U3" s="187" t="s">
        <v>166</v>
      </c>
      <c r="V3" s="187" t="s">
        <v>167</v>
      </c>
      <c r="W3" s="210" t="s">
        <v>168</v>
      </c>
      <c r="X3" s="187" t="s">
        <v>169</v>
      </c>
      <c r="Y3" s="187" t="s">
        <v>170</v>
      </c>
      <c r="Z3" s="187" t="s">
        <v>171</v>
      </c>
      <c r="AA3" s="283" t="s">
        <v>172</v>
      </c>
      <c r="AB3" s="186" t="s">
        <v>173</v>
      </c>
      <c r="AC3" s="187" t="s">
        <v>174</v>
      </c>
      <c r="AD3" s="187" t="s">
        <v>175</v>
      </c>
      <c r="AE3" s="187" t="s">
        <v>176</v>
      </c>
      <c r="AF3" s="187" t="s">
        <v>177</v>
      </c>
      <c r="AG3" s="187" t="s">
        <v>178</v>
      </c>
      <c r="AH3" s="187" t="s">
        <v>179</v>
      </c>
      <c r="AI3" s="187" t="s">
        <v>180</v>
      </c>
      <c r="AJ3" s="187" t="s">
        <v>181</v>
      </c>
      <c r="AK3" s="210" t="s">
        <v>182</v>
      </c>
      <c r="AL3" s="210" t="s">
        <v>183</v>
      </c>
      <c r="AM3" s="210" t="s">
        <v>184</v>
      </c>
      <c r="AN3" s="215" t="s">
        <v>185</v>
      </c>
      <c r="AO3" s="215" t="s">
        <v>186</v>
      </c>
      <c r="AP3" s="287" t="s">
        <v>187</v>
      </c>
    </row>
    <row r="4" s="126" customFormat="1" ht="18.75" spans="1:42">
      <c r="A4" s="219"/>
      <c r="B4" s="220"/>
      <c r="C4" s="221" t="s">
        <v>33</v>
      </c>
      <c r="D4" s="95">
        <v>539</v>
      </c>
      <c r="E4" s="95">
        <v>600</v>
      </c>
      <c r="F4" s="95">
        <v>605</v>
      </c>
      <c r="G4" s="95">
        <v>606</v>
      </c>
      <c r="H4" s="95">
        <v>588</v>
      </c>
      <c r="I4" s="40">
        <v>592</v>
      </c>
      <c r="J4" s="95">
        <v>618</v>
      </c>
      <c r="K4" s="95">
        <v>616</v>
      </c>
      <c r="L4" s="95">
        <v>335</v>
      </c>
      <c r="M4" s="95">
        <v>717</v>
      </c>
      <c r="N4" s="95">
        <v>485</v>
      </c>
      <c r="O4" s="237">
        <v>404</v>
      </c>
      <c r="P4" s="95">
        <v>357</v>
      </c>
      <c r="Q4" s="95">
        <v>350</v>
      </c>
      <c r="R4" s="95">
        <v>486</v>
      </c>
      <c r="S4" s="95">
        <v>731</v>
      </c>
      <c r="T4" s="95">
        <v>407</v>
      </c>
      <c r="U4" s="95">
        <v>408</v>
      </c>
      <c r="V4" s="95">
        <v>356</v>
      </c>
      <c r="W4" s="95">
        <v>734</v>
      </c>
      <c r="X4" s="95">
        <v>351</v>
      </c>
      <c r="Y4" s="95">
        <v>409</v>
      </c>
      <c r="Z4" s="95">
        <v>354</v>
      </c>
      <c r="AA4" s="95">
        <v>410</v>
      </c>
      <c r="AB4" s="95">
        <v>420</v>
      </c>
      <c r="AC4" s="95">
        <v>422</v>
      </c>
      <c r="AD4" s="95">
        <v>499</v>
      </c>
      <c r="AE4" s="95">
        <v>423</v>
      </c>
      <c r="AF4" s="95">
        <v>403</v>
      </c>
      <c r="AG4" s="95">
        <v>419</v>
      </c>
      <c r="AH4" s="95">
        <v>421</v>
      </c>
      <c r="AI4" s="95">
        <v>405</v>
      </c>
      <c r="AJ4" s="95">
        <v>358</v>
      </c>
      <c r="AK4" s="95">
        <v>804</v>
      </c>
      <c r="AL4" s="95">
        <v>805</v>
      </c>
      <c r="AM4" s="95">
        <v>809</v>
      </c>
      <c r="AN4" s="95">
        <v>839</v>
      </c>
      <c r="AO4" s="95">
        <v>854</v>
      </c>
      <c r="AP4" s="241">
        <v>818</v>
      </c>
    </row>
    <row r="5" s="127" customFormat="1" spans="1:42">
      <c r="A5" s="224"/>
      <c r="B5" s="225"/>
      <c r="C5" s="221" t="s">
        <v>34</v>
      </c>
      <c r="D5" s="59">
        <v>1</v>
      </c>
      <c r="E5" s="59">
        <v>2</v>
      </c>
      <c r="F5" s="42">
        <v>3</v>
      </c>
      <c r="G5" s="59">
        <v>4</v>
      </c>
      <c r="H5" s="42">
        <v>5</v>
      </c>
      <c r="I5" s="59">
        <v>6</v>
      </c>
      <c r="J5" s="42">
        <v>7</v>
      </c>
      <c r="K5" s="59">
        <v>8</v>
      </c>
      <c r="L5" s="42">
        <v>9</v>
      </c>
      <c r="M5" s="59">
        <v>10</v>
      </c>
      <c r="N5" s="42">
        <v>11</v>
      </c>
      <c r="O5" s="59">
        <v>12</v>
      </c>
      <c r="P5" s="42">
        <v>13</v>
      </c>
      <c r="Q5" s="59">
        <v>14</v>
      </c>
      <c r="R5" s="42">
        <v>15</v>
      </c>
      <c r="S5" s="59">
        <v>16</v>
      </c>
      <c r="T5" s="42">
        <v>17</v>
      </c>
      <c r="U5" s="59">
        <v>18</v>
      </c>
      <c r="V5" s="42">
        <v>19</v>
      </c>
      <c r="W5" s="59">
        <v>20</v>
      </c>
      <c r="X5" s="42">
        <v>21</v>
      </c>
      <c r="Y5" s="59">
        <v>22</v>
      </c>
      <c r="Z5" s="42">
        <v>23</v>
      </c>
      <c r="AA5" s="59">
        <v>24</v>
      </c>
      <c r="AB5" s="42">
        <v>25</v>
      </c>
      <c r="AC5" s="59">
        <v>26</v>
      </c>
      <c r="AD5" s="42">
        <v>27</v>
      </c>
      <c r="AE5" s="59">
        <v>28</v>
      </c>
      <c r="AF5" s="42">
        <v>29</v>
      </c>
      <c r="AG5" s="59">
        <v>30</v>
      </c>
      <c r="AH5" s="42">
        <v>31</v>
      </c>
      <c r="AI5" s="59">
        <v>32</v>
      </c>
      <c r="AJ5" s="42">
        <v>33</v>
      </c>
      <c r="AK5" s="59">
        <v>34</v>
      </c>
      <c r="AL5" s="42">
        <v>35</v>
      </c>
      <c r="AM5" s="59">
        <v>36</v>
      </c>
      <c r="AN5" s="42">
        <v>37</v>
      </c>
      <c r="AO5" s="59">
        <v>38</v>
      </c>
      <c r="AP5" s="288">
        <v>39</v>
      </c>
    </row>
    <row r="6" ht="20.1" customHeight="1" spans="1:42">
      <c r="A6" s="226" t="s">
        <v>142</v>
      </c>
      <c r="B6" s="227" t="s">
        <v>36</v>
      </c>
      <c r="C6" s="23" t="s">
        <v>37</v>
      </c>
      <c r="D6" s="24">
        <v>5</v>
      </c>
      <c r="E6" s="24"/>
      <c r="F6" s="24"/>
      <c r="G6" s="24"/>
      <c r="H6" s="24">
        <v>5</v>
      </c>
      <c r="I6" s="24">
        <v>5</v>
      </c>
      <c r="J6" s="24">
        <v>5</v>
      </c>
      <c r="K6" s="24"/>
      <c r="L6" s="24">
        <v>5</v>
      </c>
      <c r="M6" s="24">
        <v>4</v>
      </c>
      <c r="N6" s="24">
        <v>4</v>
      </c>
      <c r="O6" s="24">
        <v>5</v>
      </c>
      <c r="P6" s="24">
        <v>5</v>
      </c>
      <c r="Q6" s="24">
        <v>5</v>
      </c>
      <c r="R6" s="24">
        <v>4</v>
      </c>
      <c r="S6" s="24">
        <v>5</v>
      </c>
      <c r="T6" s="24">
        <v>4</v>
      </c>
      <c r="U6" s="24">
        <v>4</v>
      </c>
      <c r="V6" s="24">
        <v>5</v>
      </c>
      <c r="W6" s="24">
        <v>5</v>
      </c>
      <c r="X6" s="24">
        <v>5</v>
      </c>
      <c r="Y6" s="24">
        <v>5</v>
      </c>
      <c r="Z6" s="24">
        <v>4</v>
      </c>
      <c r="AA6" s="24">
        <v>5</v>
      </c>
      <c r="AB6" s="24">
        <v>4</v>
      </c>
      <c r="AC6" s="24">
        <v>5</v>
      </c>
      <c r="AD6" s="24">
        <v>5</v>
      </c>
      <c r="AE6" s="24">
        <v>5</v>
      </c>
      <c r="AF6" s="24">
        <v>4</v>
      </c>
      <c r="AG6" s="24">
        <v>5</v>
      </c>
      <c r="AH6" s="24">
        <v>5</v>
      </c>
      <c r="AI6" s="24">
        <v>5</v>
      </c>
      <c r="AJ6" s="24">
        <v>5</v>
      </c>
      <c r="AK6" s="24">
        <v>4</v>
      </c>
      <c r="AL6" s="24">
        <v>4</v>
      </c>
      <c r="AM6" s="24">
        <v>4</v>
      </c>
      <c r="AN6" s="24">
        <v>5</v>
      </c>
      <c r="AO6" s="24">
        <v>4</v>
      </c>
      <c r="AP6" s="245">
        <v>5</v>
      </c>
    </row>
    <row r="7" ht="14.25" customHeight="1" spans="1:42">
      <c r="A7" s="226"/>
      <c r="B7" s="227"/>
      <c r="C7" s="23" t="s">
        <v>38</v>
      </c>
      <c r="D7" s="24">
        <v>5</v>
      </c>
      <c r="E7" s="24"/>
      <c r="F7" s="24"/>
      <c r="G7" s="24"/>
      <c r="H7" s="24">
        <v>5</v>
      </c>
      <c r="I7" s="24">
        <v>4</v>
      </c>
      <c r="J7" s="24">
        <v>5</v>
      </c>
      <c r="K7" s="24"/>
      <c r="L7" s="24">
        <v>4</v>
      </c>
      <c r="M7" s="24">
        <v>5</v>
      </c>
      <c r="N7" s="24">
        <v>5</v>
      </c>
      <c r="O7" s="24">
        <v>5</v>
      </c>
      <c r="P7" s="24">
        <v>5</v>
      </c>
      <c r="Q7" s="24">
        <v>5</v>
      </c>
      <c r="R7" s="24">
        <v>5</v>
      </c>
      <c r="S7" s="24">
        <v>4</v>
      </c>
      <c r="T7" s="24">
        <v>5</v>
      </c>
      <c r="U7" s="24">
        <v>4</v>
      </c>
      <c r="V7" s="24">
        <v>5</v>
      </c>
      <c r="W7" s="24">
        <v>5</v>
      </c>
      <c r="X7" s="24">
        <v>5</v>
      </c>
      <c r="Y7" s="24">
        <v>5</v>
      </c>
      <c r="Z7" s="24">
        <v>5</v>
      </c>
      <c r="AA7" s="24">
        <v>5</v>
      </c>
      <c r="AB7" s="24">
        <v>5</v>
      </c>
      <c r="AC7" s="24">
        <v>5</v>
      </c>
      <c r="AD7" s="24">
        <v>5</v>
      </c>
      <c r="AE7" s="24">
        <v>5</v>
      </c>
      <c r="AF7" s="24">
        <v>5</v>
      </c>
      <c r="AG7" s="24">
        <v>5</v>
      </c>
      <c r="AH7" s="24">
        <v>5</v>
      </c>
      <c r="AI7" s="24">
        <v>5</v>
      </c>
      <c r="AJ7" s="24">
        <v>4</v>
      </c>
      <c r="AK7" s="24">
        <v>4</v>
      </c>
      <c r="AL7" s="24">
        <v>4</v>
      </c>
      <c r="AM7" s="24">
        <v>4</v>
      </c>
      <c r="AN7" s="24">
        <v>5</v>
      </c>
      <c r="AO7" s="24">
        <v>5</v>
      </c>
      <c r="AP7" s="245">
        <v>5</v>
      </c>
    </row>
    <row r="8" ht="18.75" customHeight="1" spans="1:42">
      <c r="A8" s="226"/>
      <c r="B8" s="227"/>
      <c r="C8" s="187" t="s">
        <v>39</v>
      </c>
      <c r="D8" s="24">
        <v>5</v>
      </c>
      <c r="E8" s="24"/>
      <c r="F8" s="24"/>
      <c r="G8" s="24"/>
      <c r="H8" s="24">
        <v>5</v>
      </c>
      <c r="I8" s="24">
        <v>5</v>
      </c>
      <c r="J8" s="24">
        <v>4</v>
      </c>
      <c r="K8" s="24"/>
      <c r="L8" s="24">
        <v>5</v>
      </c>
      <c r="M8" s="24">
        <v>5</v>
      </c>
      <c r="N8" s="24">
        <v>5</v>
      </c>
      <c r="O8" s="24">
        <v>5</v>
      </c>
      <c r="P8" s="24">
        <v>5</v>
      </c>
      <c r="Q8" s="24">
        <v>4</v>
      </c>
      <c r="R8" s="24">
        <v>5</v>
      </c>
      <c r="S8" s="24">
        <v>5</v>
      </c>
      <c r="T8" s="24">
        <v>5</v>
      </c>
      <c r="U8" s="24">
        <v>5</v>
      </c>
      <c r="V8" s="24">
        <v>5</v>
      </c>
      <c r="W8" s="24">
        <v>5</v>
      </c>
      <c r="X8" s="24">
        <v>5</v>
      </c>
      <c r="Y8" s="24">
        <v>5</v>
      </c>
      <c r="Z8" s="24">
        <v>5</v>
      </c>
      <c r="AA8" s="24">
        <v>5</v>
      </c>
      <c r="AB8" s="24">
        <v>5</v>
      </c>
      <c r="AC8" s="24">
        <v>5</v>
      </c>
      <c r="AD8" s="24">
        <v>5</v>
      </c>
      <c r="AE8" s="24">
        <v>4</v>
      </c>
      <c r="AF8" s="24">
        <v>5</v>
      </c>
      <c r="AG8" s="24">
        <v>5</v>
      </c>
      <c r="AH8" s="24">
        <v>5</v>
      </c>
      <c r="AI8" s="24">
        <v>5</v>
      </c>
      <c r="AJ8" s="24">
        <v>5</v>
      </c>
      <c r="AK8" s="24">
        <v>4</v>
      </c>
      <c r="AL8" s="24">
        <v>4</v>
      </c>
      <c r="AM8" s="24">
        <v>5</v>
      </c>
      <c r="AN8" s="24">
        <v>4</v>
      </c>
      <c r="AO8" s="24">
        <v>5</v>
      </c>
      <c r="AP8" s="245">
        <v>5</v>
      </c>
    </row>
    <row r="9" customHeight="1" spans="1:42">
      <c r="A9" s="226"/>
      <c r="B9" s="227"/>
      <c r="C9" s="23" t="s">
        <v>40</v>
      </c>
      <c r="D9" s="24">
        <v>5</v>
      </c>
      <c r="E9" s="24"/>
      <c r="F9" s="24"/>
      <c r="G9" s="24"/>
      <c r="H9" s="24">
        <v>5</v>
      </c>
      <c r="I9" s="24">
        <v>5</v>
      </c>
      <c r="J9" s="24">
        <v>5</v>
      </c>
      <c r="K9" s="24"/>
      <c r="L9" s="24">
        <v>5</v>
      </c>
      <c r="M9" s="24">
        <v>5</v>
      </c>
      <c r="N9" s="24">
        <v>5</v>
      </c>
      <c r="O9" s="24">
        <v>5</v>
      </c>
      <c r="P9" s="24">
        <v>4</v>
      </c>
      <c r="Q9" s="24">
        <v>5</v>
      </c>
      <c r="R9" s="24">
        <v>5</v>
      </c>
      <c r="S9" s="24">
        <v>5</v>
      </c>
      <c r="T9" s="24">
        <v>5</v>
      </c>
      <c r="U9" s="24">
        <v>4</v>
      </c>
      <c r="V9" s="24">
        <v>5</v>
      </c>
      <c r="W9" s="24">
        <v>5</v>
      </c>
      <c r="X9" s="24">
        <v>4</v>
      </c>
      <c r="Y9" s="24">
        <v>5</v>
      </c>
      <c r="Z9" s="24">
        <v>5</v>
      </c>
      <c r="AA9" s="24">
        <v>4</v>
      </c>
      <c r="AB9" s="24">
        <v>5</v>
      </c>
      <c r="AC9" s="24">
        <v>5</v>
      </c>
      <c r="AD9" s="24">
        <v>5</v>
      </c>
      <c r="AE9" s="24">
        <v>5</v>
      </c>
      <c r="AF9" s="24">
        <v>5</v>
      </c>
      <c r="AG9" s="24">
        <v>5</v>
      </c>
      <c r="AH9" s="24">
        <v>5</v>
      </c>
      <c r="AI9" s="24">
        <v>5</v>
      </c>
      <c r="AJ9" s="24">
        <v>5</v>
      </c>
      <c r="AK9" s="24">
        <v>5</v>
      </c>
      <c r="AL9" s="24">
        <v>4</v>
      </c>
      <c r="AM9" s="24">
        <v>5</v>
      </c>
      <c r="AN9" s="24">
        <v>5</v>
      </c>
      <c r="AO9" s="24">
        <v>5</v>
      </c>
      <c r="AP9" s="245">
        <v>5</v>
      </c>
    </row>
    <row r="10" ht="18" customHeight="1" spans="1:42">
      <c r="A10" s="226"/>
      <c r="B10" s="227"/>
      <c r="C10" s="23" t="s">
        <v>41</v>
      </c>
      <c r="D10" s="24">
        <f>SUM(D6:D9)</f>
        <v>20</v>
      </c>
      <c r="E10" s="24">
        <f t="shared" ref="E10:AP10" si="0">SUM(E6:E9)</f>
        <v>0</v>
      </c>
      <c r="F10" s="24">
        <f t="shared" si="0"/>
        <v>0</v>
      </c>
      <c r="G10" s="24">
        <f t="shared" si="0"/>
        <v>0</v>
      </c>
      <c r="H10" s="24">
        <f t="shared" si="0"/>
        <v>20</v>
      </c>
      <c r="I10" s="24">
        <f t="shared" si="0"/>
        <v>19</v>
      </c>
      <c r="J10" s="24">
        <f t="shared" si="0"/>
        <v>19</v>
      </c>
      <c r="K10" s="24">
        <f t="shared" si="0"/>
        <v>0</v>
      </c>
      <c r="L10" s="24">
        <f t="shared" si="0"/>
        <v>19</v>
      </c>
      <c r="M10" s="24">
        <f t="shared" si="0"/>
        <v>19</v>
      </c>
      <c r="N10" s="24">
        <f t="shared" si="0"/>
        <v>19</v>
      </c>
      <c r="O10" s="24">
        <f t="shared" si="0"/>
        <v>20</v>
      </c>
      <c r="P10" s="24">
        <f t="shared" si="0"/>
        <v>19</v>
      </c>
      <c r="Q10" s="24">
        <f t="shared" si="0"/>
        <v>19</v>
      </c>
      <c r="R10" s="24">
        <f t="shared" si="0"/>
        <v>19</v>
      </c>
      <c r="S10" s="24">
        <f t="shared" si="0"/>
        <v>19</v>
      </c>
      <c r="T10" s="24">
        <f t="shared" si="0"/>
        <v>19</v>
      </c>
      <c r="U10" s="24">
        <f t="shared" si="0"/>
        <v>17</v>
      </c>
      <c r="V10" s="24">
        <f t="shared" si="0"/>
        <v>20</v>
      </c>
      <c r="W10" s="24">
        <f t="shared" si="0"/>
        <v>20</v>
      </c>
      <c r="X10" s="24">
        <f t="shared" si="0"/>
        <v>19</v>
      </c>
      <c r="Y10" s="24">
        <f t="shared" si="0"/>
        <v>20</v>
      </c>
      <c r="Z10" s="24">
        <f t="shared" si="0"/>
        <v>19</v>
      </c>
      <c r="AA10" s="24">
        <f t="shared" si="0"/>
        <v>19</v>
      </c>
      <c r="AB10" s="24">
        <f t="shared" si="0"/>
        <v>19</v>
      </c>
      <c r="AC10" s="24">
        <f t="shared" si="0"/>
        <v>20</v>
      </c>
      <c r="AD10" s="24">
        <f t="shared" si="0"/>
        <v>20</v>
      </c>
      <c r="AE10" s="24">
        <f t="shared" si="0"/>
        <v>19</v>
      </c>
      <c r="AF10" s="24">
        <f t="shared" si="0"/>
        <v>19</v>
      </c>
      <c r="AG10" s="24">
        <f t="shared" si="0"/>
        <v>20</v>
      </c>
      <c r="AH10" s="24">
        <f t="shared" si="0"/>
        <v>20</v>
      </c>
      <c r="AI10" s="24">
        <f t="shared" si="0"/>
        <v>20</v>
      </c>
      <c r="AJ10" s="24">
        <f t="shared" si="0"/>
        <v>19</v>
      </c>
      <c r="AK10" s="24">
        <f t="shared" si="0"/>
        <v>17</v>
      </c>
      <c r="AL10" s="24">
        <f t="shared" si="0"/>
        <v>16</v>
      </c>
      <c r="AM10" s="24">
        <f t="shared" si="0"/>
        <v>18</v>
      </c>
      <c r="AN10" s="24">
        <f t="shared" si="0"/>
        <v>19</v>
      </c>
      <c r="AO10" s="24">
        <f t="shared" si="0"/>
        <v>19</v>
      </c>
      <c r="AP10" s="245">
        <f t="shared" si="0"/>
        <v>20</v>
      </c>
    </row>
    <row r="11" ht="17.25" customHeight="1" spans="1:42">
      <c r="A11" s="226"/>
      <c r="B11" s="227"/>
      <c r="C11" s="23" t="s">
        <v>42</v>
      </c>
      <c r="D11" s="24">
        <v>52</v>
      </c>
      <c r="E11" s="24"/>
      <c r="F11" s="24"/>
      <c r="G11" s="24"/>
      <c r="H11" s="24">
        <v>22</v>
      </c>
      <c r="I11" s="24">
        <v>18</v>
      </c>
      <c r="J11" s="24">
        <v>18</v>
      </c>
      <c r="K11" s="24"/>
      <c r="L11" s="24">
        <v>27</v>
      </c>
      <c r="M11" s="24">
        <v>21</v>
      </c>
      <c r="N11" s="24">
        <v>27</v>
      </c>
      <c r="O11" s="24">
        <v>46</v>
      </c>
      <c r="P11" s="24">
        <v>27</v>
      </c>
      <c r="Q11" s="24">
        <v>27</v>
      </c>
      <c r="R11" s="24">
        <v>27</v>
      </c>
      <c r="S11" s="24">
        <v>27</v>
      </c>
      <c r="T11" s="24">
        <v>23</v>
      </c>
      <c r="U11" s="24">
        <v>16</v>
      </c>
      <c r="V11" s="24">
        <v>30</v>
      </c>
      <c r="W11" s="24">
        <v>13</v>
      </c>
      <c r="X11" s="24">
        <v>21</v>
      </c>
      <c r="Y11" s="24">
        <v>27</v>
      </c>
      <c r="Z11" s="24">
        <v>27</v>
      </c>
      <c r="AA11" s="24">
        <v>39</v>
      </c>
      <c r="AB11" s="24">
        <v>18</v>
      </c>
      <c r="AC11" s="24">
        <v>54</v>
      </c>
      <c r="AD11" s="24">
        <v>30</v>
      </c>
      <c r="AE11" s="24">
        <v>27</v>
      </c>
      <c r="AF11" s="24">
        <v>27</v>
      </c>
      <c r="AG11" s="24">
        <v>22</v>
      </c>
      <c r="AH11" s="24">
        <v>45</v>
      </c>
      <c r="AI11" s="24">
        <v>54</v>
      </c>
      <c r="AJ11" s="24">
        <v>27</v>
      </c>
      <c r="AK11" s="24">
        <v>21</v>
      </c>
      <c r="AL11" s="24">
        <v>19</v>
      </c>
      <c r="AM11" s="24">
        <v>20</v>
      </c>
      <c r="AN11" s="24">
        <v>27</v>
      </c>
      <c r="AO11" s="24">
        <v>30</v>
      </c>
      <c r="AP11" s="245">
        <v>35</v>
      </c>
    </row>
    <row r="12" ht="16.5" customHeight="1" spans="1:42">
      <c r="A12" s="226"/>
      <c r="B12" s="227"/>
      <c r="C12" s="23" t="s">
        <v>43</v>
      </c>
      <c r="D12" s="24">
        <f>SUM(D10:D11)</f>
        <v>72</v>
      </c>
      <c r="E12" s="24">
        <f t="shared" ref="E12:AP12" si="1">SUM(E10:E11)</f>
        <v>0</v>
      </c>
      <c r="F12" s="24">
        <f t="shared" si="1"/>
        <v>0</v>
      </c>
      <c r="G12" s="24">
        <f t="shared" si="1"/>
        <v>0</v>
      </c>
      <c r="H12" s="24">
        <f t="shared" si="1"/>
        <v>42</v>
      </c>
      <c r="I12" s="24">
        <f t="shared" si="1"/>
        <v>37</v>
      </c>
      <c r="J12" s="24">
        <f t="shared" si="1"/>
        <v>37</v>
      </c>
      <c r="K12" s="24">
        <f t="shared" si="1"/>
        <v>0</v>
      </c>
      <c r="L12" s="24">
        <f t="shared" si="1"/>
        <v>46</v>
      </c>
      <c r="M12" s="24">
        <f t="shared" si="1"/>
        <v>40</v>
      </c>
      <c r="N12" s="24">
        <f t="shared" si="1"/>
        <v>46</v>
      </c>
      <c r="O12" s="24">
        <f t="shared" si="1"/>
        <v>66</v>
      </c>
      <c r="P12" s="24">
        <f t="shared" si="1"/>
        <v>46</v>
      </c>
      <c r="Q12" s="24">
        <f t="shared" si="1"/>
        <v>46</v>
      </c>
      <c r="R12" s="24">
        <f t="shared" si="1"/>
        <v>46</v>
      </c>
      <c r="S12" s="24">
        <f t="shared" si="1"/>
        <v>46</v>
      </c>
      <c r="T12" s="24">
        <f t="shared" si="1"/>
        <v>42</v>
      </c>
      <c r="U12" s="24">
        <f t="shared" si="1"/>
        <v>33</v>
      </c>
      <c r="V12" s="24">
        <f t="shared" si="1"/>
        <v>50</v>
      </c>
      <c r="W12" s="24">
        <f t="shared" si="1"/>
        <v>33</v>
      </c>
      <c r="X12" s="24">
        <f t="shared" si="1"/>
        <v>40</v>
      </c>
      <c r="Y12" s="24">
        <f t="shared" si="1"/>
        <v>47</v>
      </c>
      <c r="Z12" s="24">
        <f t="shared" si="1"/>
        <v>46</v>
      </c>
      <c r="AA12" s="24">
        <f t="shared" si="1"/>
        <v>58</v>
      </c>
      <c r="AB12" s="24">
        <f t="shared" si="1"/>
        <v>37</v>
      </c>
      <c r="AC12" s="24">
        <f t="shared" si="1"/>
        <v>74</v>
      </c>
      <c r="AD12" s="24">
        <f t="shared" si="1"/>
        <v>50</v>
      </c>
      <c r="AE12" s="24">
        <f t="shared" si="1"/>
        <v>46</v>
      </c>
      <c r="AF12" s="24">
        <f t="shared" si="1"/>
        <v>46</v>
      </c>
      <c r="AG12" s="24">
        <f t="shared" si="1"/>
        <v>42</v>
      </c>
      <c r="AH12" s="24">
        <f t="shared" si="1"/>
        <v>65</v>
      </c>
      <c r="AI12" s="24">
        <f t="shared" si="1"/>
        <v>74</v>
      </c>
      <c r="AJ12" s="24">
        <f t="shared" si="1"/>
        <v>46</v>
      </c>
      <c r="AK12" s="24">
        <f t="shared" si="1"/>
        <v>38</v>
      </c>
      <c r="AL12" s="24">
        <f t="shared" si="1"/>
        <v>35</v>
      </c>
      <c r="AM12" s="24">
        <f t="shared" si="1"/>
        <v>38</v>
      </c>
      <c r="AN12" s="24">
        <f t="shared" si="1"/>
        <v>46</v>
      </c>
      <c r="AO12" s="24">
        <f t="shared" si="1"/>
        <v>49</v>
      </c>
      <c r="AP12" s="245">
        <f t="shared" si="1"/>
        <v>55</v>
      </c>
    </row>
    <row r="13" ht="13.5" customHeight="1" spans="1:42">
      <c r="A13" s="226"/>
      <c r="B13" s="227"/>
      <c r="C13" s="40" t="s">
        <v>44</v>
      </c>
      <c r="D13" s="24" t="s">
        <v>45</v>
      </c>
      <c r="E13" s="24"/>
      <c r="F13" s="24"/>
      <c r="G13" s="24"/>
      <c r="H13" s="24" t="s">
        <v>48</v>
      </c>
      <c r="I13" s="24" t="s">
        <v>46</v>
      </c>
      <c r="J13" s="24" t="s">
        <v>46</v>
      </c>
      <c r="K13" s="24"/>
      <c r="L13" s="24" t="s">
        <v>48</v>
      </c>
      <c r="M13" s="24" t="s">
        <v>48</v>
      </c>
      <c r="N13" s="24" t="s">
        <v>48</v>
      </c>
      <c r="O13" s="24" t="s">
        <v>49</v>
      </c>
      <c r="P13" s="24" t="s">
        <v>48</v>
      </c>
      <c r="Q13" s="24" t="s">
        <v>48</v>
      </c>
      <c r="R13" s="24" t="s">
        <v>48</v>
      </c>
      <c r="S13" s="24" t="s">
        <v>48</v>
      </c>
      <c r="T13" s="24" t="s">
        <v>48</v>
      </c>
      <c r="U13" s="24">
        <v>5</v>
      </c>
      <c r="V13" s="24" t="s">
        <v>48</v>
      </c>
      <c r="W13" s="24" t="s">
        <v>46</v>
      </c>
      <c r="X13" s="24" t="s">
        <v>46</v>
      </c>
      <c r="Y13" s="24" t="s">
        <v>48</v>
      </c>
      <c r="Z13" s="24" t="s">
        <v>48</v>
      </c>
      <c r="AA13" s="24" t="s">
        <v>47</v>
      </c>
      <c r="AB13" s="24" t="s">
        <v>46</v>
      </c>
      <c r="AC13" s="24" t="s">
        <v>45</v>
      </c>
      <c r="AD13" s="24" t="s">
        <v>48</v>
      </c>
      <c r="AE13" s="24" t="s">
        <v>48</v>
      </c>
      <c r="AF13" s="24" t="s">
        <v>48</v>
      </c>
      <c r="AG13" s="24" t="s">
        <v>48</v>
      </c>
      <c r="AH13" s="24" t="s">
        <v>49</v>
      </c>
      <c r="AI13" s="24" t="s">
        <v>45</v>
      </c>
      <c r="AJ13" s="24" t="s">
        <v>48</v>
      </c>
      <c r="AK13" s="24" t="s">
        <v>46</v>
      </c>
      <c r="AL13" s="24" t="s">
        <v>46</v>
      </c>
      <c r="AM13" s="24" t="s">
        <v>46</v>
      </c>
      <c r="AN13" s="24" t="s">
        <v>48</v>
      </c>
      <c r="AO13" s="24" t="s">
        <v>48</v>
      </c>
      <c r="AP13" s="245" t="s">
        <v>47</v>
      </c>
    </row>
    <row r="14" ht="16.5" customHeight="1" spans="1:42">
      <c r="A14" s="226"/>
      <c r="B14" s="227" t="s">
        <v>50</v>
      </c>
      <c r="C14" s="23" t="s">
        <v>37</v>
      </c>
      <c r="D14" s="24">
        <v>5</v>
      </c>
      <c r="E14" s="24"/>
      <c r="F14" s="24">
        <v>5</v>
      </c>
      <c r="G14" s="24"/>
      <c r="H14" s="24"/>
      <c r="I14" s="24">
        <v>5</v>
      </c>
      <c r="J14" s="24">
        <v>5</v>
      </c>
      <c r="K14" s="24"/>
      <c r="L14" s="24">
        <v>5</v>
      </c>
      <c r="M14" s="24">
        <v>5</v>
      </c>
      <c r="N14" s="24">
        <v>5</v>
      </c>
      <c r="O14" s="24">
        <v>5</v>
      </c>
      <c r="P14" s="24">
        <v>4</v>
      </c>
      <c r="Q14" s="24">
        <v>5</v>
      </c>
      <c r="R14" s="24">
        <v>5</v>
      </c>
      <c r="S14" s="24">
        <v>5</v>
      </c>
      <c r="T14" s="24">
        <v>4</v>
      </c>
      <c r="U14" s="24">
        <v>4</v>
      </c>
      <c r="V14" s="24">
        <v>5</v>
      </c>
      <c r="W14" s="24">
        <v>4</v>
      </c>
      <c r="X14" s="24">
        <v>5</v>
      </c>
      <c r="Y14" s="24">
        <v>5</v>
      </c>
      <c r="Z14" s="24">
        <v>5</v>
      </c>
      <c r="AA14" s="24">
        <v>5</v>
      </c>
      <c r="AB14" s="24">
        <v>4</v>
      </c>
      <c r="AC14" s="24">
        <v>5</v>
      </c>
      <c r="AD14" s="24">
        <v>5</v>
      </c>
      <c r="AE14" s="24">
        <v>5</v>
      </c>
      <c r="AF14" s="24">
        <v>5</v>
      </c>
      <c r="AG14" s="24">
        <v>5</v>
      </c>
      <c r="AH14" s="24">
        <v>5</v>
      </c>
      <c r="AI14" s="24">
        <v>5</v>
      </c>
      <c r="AJ14" s="24">
        <v>5</v>
      </c>
      <c r="AK14" s="24">
        <v>4</v>
      </c>
      <c r="AL14" s="24">
        <v>5</v>
      </c>
      <c r="AM14" s="24">
        <v>4</v>
      </c>
      <c r="AN14" s="24">
        <v>5</v>
      </c>
      <c r="AO14" s="24">
        <v>5</v>
      </c>
      <c r="AP14" s="245">
        <v>5</v>
      </c>
    </row>
    <row r="15" ht="20.1" customHeight="1" spans="1:42">
      <c r="A15" s="226"/>
      <c r="B15" s="227"/>
      <c r="C15" s="23" t="s">
        <v>38</v>
      </c>
      <c r="D15" s="24">
        <v>5</v>
      </c>
      <c r="E15" s="24"/>
      <c r="F15" s="24">
        <v>5</v>
      </c>
      <c r="G15" s="24"/>
      <c r="H15" s="24"/>
      <c r="I15" s="24">
        <v>5</v>
      </c>
      <c r="J15" s="24">
        <v>5</v>
      </c>
      <c r="K15" s="24"/>
      <c r="L15" s="24">
        <v>4</v>
      </c>
      <c r="M15" s="24">
        <v>5</v>
      </c>
      <c r="N15" s="24">
        <v>5</v>
      </c>
      <c r="O15" s="24">
        <v>5</v>
      </c>
      <c r="P15" s="24">
        <v>4</v>
      </c>
      <c r="Q15" s="24">
        <v>5</v>
      </c>
      <c r="R15" s="24">
        <v>4</v>
      </c>
      <c r="S15" s="24">
        <v>4</v>
      </c>
      <c r="T15" s="24">
        <v>5</v>
      </c>
      <c r="U15" s="24">
        <v>5</v>
      </c>
      <c r="V15" s="24">
        <v>5</v>
      </c>
      <c r="W15" s="24">
        <v>4</v>
      </c>
      <c r="X15" s="24">
        <v>5</v>
      </c>
      <c r="Y15" s="24">
        <v>4</v>
      </c>
      <c r="Z15" s="24">
        <v>5</v>
      </c>
      <c r="AA15" s="24">
        <v>5</v>
      </c>
      <c r="AB15" s="24">
        <v>5</v>
      </c>
      <c r="AC15" s="24">
        <v>5</v>
      </c>
      <c r="AD15" s="24">
        <v>5</v>
      </c>
      <c r="AE15" s="24">
        <v>5</v>
      </c>
      <c r="AF15" s="24">
        <v>4</v>
      </c>
      <c r="AG15" s="24">
        <v>5</v>
      </c>
      <c r="AH15" s="24">
        <v>5</v>
      </c>
      <c r="AI15" s="24">
        <v>5</v>
      </c>
      <c r="AJ15" s="24">
        <v>5</v>
      </c>
      <c r="AK15" s="24">
        <v>4</v>
      </c>
      <c r="AL15" s="24">
        <v>4</v>
      </c>
      <c r="AM15" s="24">
        <v>4</v>
      </c>
      <c r="AN15" s="24">
        <v>5</v>
      </c>
      <c r="AO15" s="24">
        <v>5</v>
      </c>
      <c r="AP15" s="245">
        <v>5</v>
      </c>
    </row>
    <row r="16" spans="1:42">
      <c r="A16" s="226"/>
      <c r="B16" s="227"/>
      <c r="C16" s="187" t="s">
        <v>39</v>
      </c>
      <c r="D16" s="24">
        <v>5</v>
      </c>
      <c r="E16" s="24"/>
      <c r="F16" s="24">
        <v>5</v>
      </c>
      <c r="G16" s="24"/>
      <c r="H16" s="24"/>
      <c r="I16" s="24">
        <v>5</v>
      </c>
      <c r="J16" s="24">
        <v>5</v>
      </c>
      <c r="K16" s="24"/>
      <c r="L16" s="24">
        <v>4</v>
      </c>
      <c r="M16" s="24">
        <v>5</v>
      </c>
      <c r="N16" s="24">
        <v>5</v>
      </c>
      <c r="O16" s="24">
        <v>5</v>
      </c>
      <c r="P16" s="24">
        <v>5</v>
      </c>
      <c r="Q16" s="24">
        <v>5</v>
      </c>
      <c r="R16" s="24">
        <v>4</v>
      </c>
      <c r="S16" s="24">
        <v>5</v>
      </c>
      <c r="T16" s="24">
        <v>5</v>
      </c>
      <c r="U16" s="24">
        <v>5</v>
      </c>
      <c r="V16" s="24">
        <v>5</v>
      </c>
      <c r="W16" s="24">
        <v>4</v>
      </c>
      <c r="X16" s="24">
        <v>5</v>
      </c>
      <c r="Y16" s="24">
        <v>4</v>
      </c>
      <c r="Z16" s="24">
        <v>5</v>
      </c>
      <c r="AA16" s="24">
        <v>5</v>
      </c>
      <c r="AB16" s="24">
        <v>5</v>
      </c>
      <c r="AC16" s="24">
        <v>5</v>
      </c>
      <c r="AD16" s="24">
        <v>5</v>
      </c>
      <c r="AE16" s="24">
        <v>5</v>
      </c>
      <c r="AF16" s="24">
        <v>4</v>
      </c>
      <c r="AG16" s="24">
        <v>5</v>
      </c>
      <c r="AH16" s="24">
        <v>5</v>
      </c>
      <c r="AI16" s="24">
        <v>5</v>
      </c>
      <c r="AJ16" s="24">
        <v>5</v>
      </c>
      <c r="AK16" s="24">
        <v>4</v>
      </c>
      <c r="AL16" s="24">
        <v>4</v>
      </c>
      <c r="AM16" s="24">
        <v>5</v>
      </c>
      <c r="AN16" s="24">
        <v>5</v>
      </c>
      <c r="AO16" s="24">
        <v>5</v>
      </c>
      <c r="AP16" s="245">
        <v>5</v>
      </c>
    </row>
    <row r="17" spans="1:42">
      <c r="A17" s="226"/>
      <c r="B17" s="227"/>
      <c r="C17" s="23" t="s">
        <v>40</v>
      </c>
      <c r="D17" s="24">
        <v>5</v>
      </c>
      <c r="E17" s="24"/>
      <c r="F17" s="24">
        <v>4</v>
      </c>
      <c r="G17" s="24"/>
      <c r="H17" s="24"/>
      <c r="I17" s="24">
        <v>5</v>
      </c>
      <c r="J17" s="24">
        <v>5</v>
      </c>
      <c r="K17" s="24"/>
      <c r="L17" s="24">
        <v>5</v>
      </c>
      <c r="M17" s="24">
        <v>5</v>
      </c>
      <c r="N17" s="24">
        <v>5</v>
      </c>
      <c r="O17" s="24">
        <v>5</v>
      </c>
      <c r="P17" s="24">
        <v>5</v>
      </c>
      <c r="Q17" s="24">
        <v>5</v>
      </c>
      <c r="R17" s="24">
        <v>5</v>
      </c>
      <c r="S17" s="24">
        <v>5</v>
      </c>
      <c r="T17" s="24">
        <v>5</v>
      </c>
      <c r="U17" s="24">
        <v>5</v>
      </c>
      <c r="V17" s="24">
        <v>5</v>
      </c>
      <c r="W17" s="24">
        <v>5</v>
      </c>
      <c r="X17" s="24">
        <v>5</v>
      </c>
      <c r="Y17" s="24">
        <v>4</v>
      </c>
      <c r="Z17" s="24">
        <v>5</v>
      </c>
      <c r="AA17" s="24">
        <v>5</v>
      </c>
      <c r="AB17" s="24">
        <v>5</v>
      </c>
      <c r="AC17" s="24">
        <v>5</v>
      </c>
      <c r="AD17" s="24">
        <v>5</v>
      </c>
      <c r="AE17" s="24">
        <v>5</v>
      </c>
      <c r="AF17" s="24">
        <v>5</v>
      </c>
      <c r="AG17" s="24">
        <v>5</v>
      </c>
      <c r="AH17" s="24">
        <v>5</v>
      </c>
      <c r="AI17" s="24">
        <v>5</v>
      </c>
      <c r="AJ17" s="24">
        <v>5</v>
      </c>
      <c r="AK17" s="24">
        <v>5</v>
      </c>
      <c r="AL17" s="24">
        <v>4</v>
      </c>
      <c r="AM17" s="24">
        <v>5</v>
      </c>
      <c r="AN17" s="24">
        <v>5</v>
      </c>
      <c r="AO17" s="24">
        <v>5</v>
      </c>
      <c r="AP17" s="245">
        <v>5</v>
      </c>
    </row>
    <row r="18" ht="21.75" customHeight="1" spans="1:42">
      <c r="A18" s="226"/>
      <c r="B18" s="227"/>
      <c r="C18" s="23" t="s">
        <v>188</v>
      </c>
      <c r="D18" s="24">
        <f>SUM(D14:D17)</f>
        <v>20</v>
      </c>
      <c r="E18" s="24">
        <f t="shared" ref="E18:AP18" si="2">SUM(E14:E17)</f>
        <v>0</v>
      </c>
      <c r="F18" s="24">
        <f t="shared" si="2"/>
        <v>19</v>
      </c>
      <c r="G18" s="24">
        <f t="shared" si="2"/>
        <v>0</v>
      </c>
      <c r="H18" s="24">
        <f t="shared" si="2"/>
        <v>0</v>
      </c>
      <c r="I18" s="24">
        <f t="shared" si="2"/>
        <v>20</v>
      </c>
      <c r="J18" s="24">
        <f t="shared" si="2"/>
        <v>20</v>
      </c>
      <c r="K18" s="24">
        <f t="shared" si="2"/>
        <v>0</v>
      </c>
      <c r="L18" s="24">
        <f t="shared" si="2"/>
        <v>18</v>
      </c>
      <c r="M18" s="24">
        <f t="shared" si="2"/>
        <v>20</v>
      </c>
      <c r="N18" s="24">
        <f t="shared" si="2"/>
        <v>20</v>
      </c>
      <c r="O18" s="24">
        <f t="shared" si="2"/>
        <v>20</v>
      </c>
      <c r="P18" s="24">
        <f t="shared" si="2"/>
        <v>18</v>
      </c>
      <c r="Q18" s="24">
        <f t="shared" si="2"/>
        <v>20</v>
      </c>
      <c r="R18" s="24">
        <f t="shared" si="2"/>
        <v>18</v>
      </c>
      <c r="S18" s="24">
        <f t="shared" si="2"/>
        <v>19</v>
      </c>
      <c r="T18" s="24">
        <f t="shared" si="2"/>
        <v>19</v>
      </c>
      <c r="U18" s="24">
        <f t="shared" si="2"/>
        <v>19</v>
      </c>
      <c r="V18" s="24">
        <f t="shared" si="2"/>
        <v>20</v>
      </c>
      <c r="W18" s="24">
        <f t="shared" si="2"/>
        <v>17</v>
      </c>
      <c r="X18" s="24">
        <v>70</v>
      </c>
      <c r="Y18" s="24">
        <f t="shared" si="2"/>
        <v>17</v>
      </c>
      <c r="Z18" s="24">
        <f t="shared" si="2"/>
        <v>20</v>
      </c>
      <c r="AA18" s="24">
        <f t="shared" si="2"/>
        <v>20</v>
      </c>
      <c r="AB18" s="24">
        <f t="shared" si="2"/>
        <v>19</v>
      </c>
      <c r="AC18" s="24">
        <f t="shared" si="2"/>
        <v>20</v>
      </c>
      <c r="AD18" s="24">
        <f t="shared" si="2"/>
        <v>20</v>
      </c>
      <c r="AE18" s="24">
        <f t="shared" si="2"/>
        <v>20</v>
      </c>
      <c r="AF18" s="24">
        <f t="shared" si="2"/>
        <v>18</v>
      </c>
      <c r="AG18" s="24">
        <f t="shared" si="2"/>
        <v>20</v>
      </c>
      <c r="AH18" s="24">
        <f t="shared" si="2"/>
        <v>20</v>
      </c>
      <c r="AI18" s="24">
        <f t="shared" si="2"/>
        <v>20</v>
      </c>
      <c r="AJ18" s="24">
        <f t="shared" si="2"/>
        <v>20</v>
      </c>
      <c r="AK18" s="24">
        <f t="shared" si="2"/>
        <v>17</v>
      </c>
      <c r="AL18" s="24">
        <f t="shared" si="2"/>
        <v>17</v>
      </c>
      <c r="AM18" s="24">
        <f t="shared" si="2"/>
        <v>18</v>
      </c>
      <c r="AN18" s="24">
        <f t="shared" si="2"/>
        <v>20</v>
      </c>
      <c r="AO18" s="24">
        <f t="shared" si="2"/>
        <v>20</v>
      </c>
      <c r="AP18" s="245">
        <f t="shared" si="2"/>
        <v>20</v>
      </c>
    </row>
    <row r="19" spans="1:42">
      <c r="A19" s="226"/>
      <c r="B19" s="227"/>
      <c r="C19" s="23" t="s">
        <v>189</v>
      </c>
      <c r="D19" s="24">
        <v>69</v>
      </c>
      <c r="E19" s="24"/>
      <c r="F19" s="24">
        <v>14</v>
      </c>
      <c r="G19" s="24"/>
      <c r="H19" s="24"/>
      <c r="I19" s="24">
        <v>29</v>
      </c>
      <c r="J19" s="24">
        <v>29</v>
      </c>
      <c r="K19" s="24"/>
      <c r="L19" s="24">
        <v>23</v>
      </c>
      <c r="M19" s="24">
        <v>23</v>
      </c>
      <c r="N19" s="24">
        <v>41</v>
      </c>
      <c r="O19" s="24">
        <v>63</v>
      </c>
      <c r="P19" s="24">
        <v>23</v>
      </c>
      <c r="Q19" s="24">
        <v>43</v>
      </c>
      <c r="R19" s="24">
        <v>25</v>
      </c>
      <c r="S19" s="24">
        <v>34</v>
      </c>
      <c r="T19" s="24">
        <v>25</v>
      </c>
      <c r="U19" s="24">
        <v>14</v>
      </c>
      <c r="V19" s="24">
        <v>50</v>
      </c>
      <c r="W19" s="24">
        <v>19</v>
      </c>
      <c r="X19" s="24"/>
      <c r="Y19" s="24">
        <v>20</v>
      </c>
      <c r="Z19" s="24">
        <v>65</v>
      </c>
      <c r="AA19" s="24">
        <v>50</v>
      </c>
      <c r="AB19" s="24">
        <v>20</v>
      </c>
      <c r="AC19" s="24">
        <v>76</v>
      </c>
      <c r="AD19" s="24">
        <v>44</v>
      </c>
      <c r="AE19" s="24">
        <v>13</v>
      </c>
      <c r="AF19" s="24">
        <v>26</v>
      </c>
      <c r="AG19" s="24">
        <v>45</v>
      </c>
      <c r="AH19" s="24">
        <v>52</v>
      </c>
      <c r="AI19" s="24">
        <v>77</v>
      </c>
      <c r="AJ19" s="24">
        <v>60</v>
      </c>
      <c r="AK19" s="24">
        <v>22</v>
      </c>
      <c r="AL19" s="24">
        <v>21</v>
      </c>
      <c r="AM19" s="24">
        <v>20</v>
      </c>
      <c r="AN19" s="24">
        <v>35</v>
      </c>
      <c r="AO19" s="24">
        <v>31</v>
      </c>
      <c r="AP19" s="245">
        <v>48</v>
      </c>
    </row>
    <row r="20" spans="1:42">
      <c r="A20" s="226"/>
      <c r="B20" s="227"/>
      <c r="C20" s="23" t="s">
        <v>43</v>
      </c>
      <c r="D20" s="24">
        <f>SUM(D18:D19)</f>
        <v>89</v>
      </c>
      <c r="E20" s="24">
        <f t="shared" ref="E20:AP20" si="3">SUM(E18:E19)</f>
        <v>0</v>
      </c>
      <c r="F20" s="24">
        <f t="shared" si="3"/>
        <v>33</v>
      </c>
      <c r="G20" s="24">
        <f t="shared" si="3"/>
        <v>0</v>
      </c>
      <c r="H20" s="24">
        <f t="shared" si="3"/>
        <v>0</v>
      </c>
      <c r="I20" s="24">
        <f t="shared" si="3"/>
        <v>49</v>
      </c>
      <c r="J20" s="24">
        <f t="shared" si="3"/>
        <v>49</v>
      </c>
      <c r="K20" s="24">
        <f t="shared" si="3"/>
        <v>0</v>
      </c>
      <c r="L20" s="24">
        <f t="shared" si="3"/>
        <v>41</v>
      </c>
      <c r="M20" s="24">
        <f t="shared" si="3"/>
        <v>43</v>
      </c>
      <c r="N20" s="24">
        <f t="shared" si="3"/>
        <v>61</v>
      </c>
      <c r="O20" s="24">
        <f t="shared" si="3"/>
        <v>83</v>
      </c>
      <c r="P20" s="24">
        <f t="shared" si="3"/>
        <v>41</v>
      </c>
      <c r="Q20" s="24">
        <f t="shared" si="3"/>
        <v>63</v>
      </c>
      <c r="R20" s="24">
        <f t="shared" si="3"/>
        <v>43</v>
      </c>
      <c r="S20" s="24">
        <f t="shared" si="3"/>
        <v>53</v>
      </c>
      <c r="T20" s="24">
        <f t="shared" si="3"/>
        <v>44</v>
      </c>
      <c r="U20" s="24">
        <f t="shared" si="3"/>
        <v>33</v>
      </c>
      <c r="V20" s="24">
        <f t="shared" si="3"/>
        <v>70</v>
      </c>
      <c r="W20" s="24">
        <f t="shared" si="3"/>
        <v>36</v>
      </c>
      <c r="X20" s="24">
        <f t="shared" si="3"/>
        <v>70</v>
      </c>
      <c r="Y20" s="24">
        <f t="shared" si="3"/>
        <v>37</v>
      </c>
      <c r="Z20" s="24">
        <f t="shared" si="3"/>
        <v>85</v>
      </c>
      <c r="AA20" s="24">
        <f t="shared" si="3"/>
        <v>70</v>
      </c>
      <c r="AB20" s="24">
        <f t="shared" si="3"/>
        <v>39</v>
      </c>
      <c r="AC20" s="24">
        <f t="shared" si="3"/>
        <v>96</v>
      </c>
      <c r="AD20" s="24">
        <f t="shared" si="3"/>
        <v>64</v>
      </c>
      <c r="AE20" s="24">
        <f t="shared" si="3"/>
        <v>33</v>
      </c>
      <c r="AF20" s="24">
        <f t="shared" si="3"/>
        <v>44</v>
      </c>
      <c r="AG20" s="24">
        <f t="shared" si="3"/>
        <v>65</v>
      </c>
      <c r="AH20" s="24">
        <f t="shared" si="3"/>
        <v>72</v>
      </c>
      <c r="AI20" s="24">
        <f t="shared" si="3"/>
        <v>97</v>
      </c>
      <c r="AJ20" s="24">
        <f t="shared" si="3"/>
        <v>80</v>
      </c>
      <c r="AK20" s="24">
        <f t="shared" si="3"/>
        <v>39</v>
      </c>
      <c r="AL20" s="24">
        <f t="shared" si="3"/>
        <v>38</v>
      </c>
      <c r="AM20" s="24">
        <f t="shared" si="3"/>
        <v>38</v>
      </c>
      <c r="AN20" s="24">
        <f t="shared" si="3"/>
        <v>55</v>
      </c>
      <c r="AO20" s="24">
        <f t="shared" si="3"/>
        <v>51</v>
      </c>
      <c r="AP20" s="245">
        <f t="shared" si="3"/>
        <v>68</v>
      </c>
    </row>
    <row r="21" spans="1:42">
      <c r="A21" s="226"/>
      <c r="B21" s="227"/>
      <c r="C21" s="40" t="s">
        <v>44</v>
      </c>
      <c r="D21" s="24" t="s">
        <v>56</v>
      </c>
      <c r="E21" s="24"/>
      <c r="F21" s="24" t="s">
        <v>46</v>
      </c>
      <c r="G21" s="24"/>
      <c r="H21" s="24"/>
      <c r="I21" s="24" t="s">
        <v>48</v>
      </c>
      <c r="J21" s="24" t="s">
        <v>48</v>
      </c>
      <c r="K21" s="24"/>
      <c r="L21" s="24" t="s">
        <v>48</v>
      </c>
      <c r="M21" s="24" t="s">
        <v>48</v>
      </c>
      <c r="N21" s="24" t="s">
        <v>49</v>
      </c>
      <c r="O21" s="24" t="s">
        <v>56</v>
      </c>
      <c r="P21" s="24" t="s">
        <v>48</v>
      </c>
      <c r="Q21" s="24" t="s">
        <v>49</v>
      </c>
      <c r="R21" s="24" t="s">
        <v>48</v>
      </c>
      <c r="S21" s="24" t="s">
        <v>47</v>
      </c>
      <c r="T21" s="24" t="s">
        <v>48</v>
      </c>
      <c r="U21" s="24" t="s">
        <v>46</v>
      </c>
      <c r="V21" s="24" t="s">
        <v>49</v>
      </c>
      <c r="W21" s="24" t="s">
        <v>46</v>
      </c>
      <c r="X21" s="24" t="s">
        <v>49</v>
      </c>
      <c r="Y21" s="24" t="s">
        <v>46</v>
      </c>
      <c r="Z21" s="24" t="s">
        <v>56</v>
      </c>
      <c r="AA21" s="24" t="s">
        <v>49</v>
      </c>
      <c r="AB21" s="24" t="s">
        <v>46</v>
      </c>
      <c r="AC21" s="24" t="s">
        <v>80</v>
      </c>
      <c r="AD21" s="24" t="s">
        <v>49</v>
      </c>
      <c r="AE21" s="24" t="s">
        <v>46</v>
      </c>
      <c r="AF21" s="24" t="s">
        <v>48</v>
      </c>
      <c r="AG21" s="24" t="s">
        <v>49</v>
      </c>
      <c r="AH21" s="24" t="s">
        <v>45</v>
      </c>
      <c r="AI21" s="24" t="s">
        <v>80</v>
      </c>
      <c r="AJ21" s="24" t="s">
        <v>56</v>
      </c>
      <c r="AK21" s="24" t="s">
        <v>46</v>
      </c>
      <c r="AL21" s="24" t="s">
        <v>46</v>
      </c>
      <c r="AM21" s="24" t="s">
        <v>46</v>
      </c>
      <c r="AN21" s="24" t="s">
        <v>48</v>
      </c>
      <c r="AO21" s="24" t="s">
        <v>47</v>
      </c>
      <c r="AP21" s="245" t="s">
        <v>49</v>
      </c>
    </row>
    <row r="22" spans="1:42">
      <c r="A22" s="226"/>
      <c r="B22" s="227" t="s">
        <v>51</v>
      </c>
      <c r="C22" s="23" t="s">
        <v>37</v>
      </c>
      <c r="D22" s="24">
        <v>5</v>
      </c>
      <c r="E22" s="24"/>
      <c r="F22" s="24"/>
      <c r="G22" s="24"/>
      <c r="H22" s="24"/>
      <c r="I22" s="24">
        <v>5</v>
      </c>
      <c r="J22" s="24">
        <v>5</v>
      </c>
      <c r="K22" s="24"/>
      <c r="L22" s="24">
        <v>5</v>
      </c>
      <c r="M22" s="24">
        <v>5</v>
      </c>
      <c r="N22" s="24">
        <v>4</v>
      </c>
      <c r="O22" s="24">
        <v>5</v>
      </c>
      <c r="P22" s="24">
        <v>5</v>
      </c>
      <c r="Q22" s="24">
        <v>4</v>
      </c>
      <c r="R22" s="24">
        <v>5</v>
      </c>
      <c r="S22" s="24">
        <v>5</v>
      </c>
      <c r="T22" s="24">
        <v>4</v>
      </c>
      <c r="U22" s="24">
        <v>5</v>
      </c>
      <c r="V22" s="24">
        <v>5</v>
      </c>
      <c r="W22" s="24">
        <v>4</v>
      </c>
      <c r="X22" s="24">
        <v>5</v>
      </c>
      <c r="Y22" s="24">
        <v>5</v>
      </c>
      <c r="Z22" s="24">
        <v>5</v>
      </c>
      <c r="AA22" s="24">
        <v>4</v>
      </c>
      <c r="AB22" s="24">
        <v>5</v>
      </c>
      <c r="AC22" s="24">
        <v>5</v>
      </c>
      <c r="AD22" s="24">
        <v>5</v>
      </c>
      <c r="AE22" s="24">
        <v>5</v>
      </c>
      <c r="AF22" s="24">
        <v>5</v>
      </c>
      <c r="AG22" s="24">
        <v>4</v>
      </c>
      <c r="AH22" s="24">
        <v>4</v>
      </c>
      <c r="AI22" s="24">
        <v>5</v>
      </c>
      <c r="AJ22" s="24">
        <v>5</v>
      </c>
      <c r="AK22" s="24">
        <v>5</v>
      </c>
      <c r="AL22" s="24">
        <v>5</v>
      </c>
      <c r="AM22" s="24">
        <v>4</v>
      </c>
      <c r="AN22" s="24">
        <v>5</v>
      </c>
      <c r="AO22" s="24">
        <v>5</v>
      </c>
      <c r="AP22" s="245">
        <v>5</v>
      </c>
    </row>
    <row r="23" spans="1:42">
      <c r="A23" s="226"/>
      <c r="B23" s="227"/>
      <c r="C23" s="23" t="s">
        <v>38</v>
      </c>
      <c r="D23" s="24">
        <v>5</v>
      </c>
      <c r="E23" s="24"/>
      <c r="F23" s="24"/>
      <c r="G23" s="24"/>
      <c r="H23" s="24"/>
      <c r="I23" s="24">
        <v>5</v>
      </c>
      <c r="J23" s="24">
        <v>5</v>
      </c>
      <c r="K23" s="24"/>
      <c r="L23" s="24">
        <v>5</v>
      </c>
      <c r="M23" s="24">
        <v>5</v>
      </c>
      <c r="N23" s="24">
        <v>4</v>
      </c>
      <c r="O23" s="24">
        <v>5</v>
      </c>
      <c r="P23" s="24">
        <v>5</v>
      </c>
      <c r="Q23" s="24">
        <v>4</v>
      </c>
      <c r="R23" s="24">
        <v>4</v>
      </c>
      <c r="S23" s="24">
        <v>5</v>
      </c>
      <c r="T23" s="24">
        <v>5</v>
      </c>
      <c r="U23" s="24">
        <v>4</v>
      </c>
      <c r="V23" s="24">
        <v>5</v>
      </c>
      <c r="W23" s="24">
        <v>4</v>
      </c>
      <c r="X23" s="24">
        <v>5</v>
      </c>
      <c r="Y23" s="24">
        <v>4</v>
      </c>
      <c r="Z23" s="24">
        <v>5</v>
      </c>
      <c r="AA23" s="24">
        <v>5</v>
      </c>
      <c r="AB23" s="24">
        <v>4</v>
      </c>
      <c r="AC23" s="24">
        <v>5</v>
      </c>
      <c r="AD23" s="24">
        <v>5</v>
      </c>
      <c r="AE23" s="24">
        <v>5</v>
      </c>
      <c r="AF23" s="24">
        <v>5</v>
      </c>
      <c r="AG23" s="24">
        <v>4</v>
      </c>
      <c r="AH23" s="24">
        <v>4</v>
      </c>
      <c r="AI23" s="24">
        <v>5</v>
      </c>
      <c r="AJ23" s="24">
        <v>5</v>
      </c>
      <c r="AK23" s="24">
        <v>4</v>
      </c>
      <c r="AL23" s="24">
        <v>4</v>
      </c>
      <c r="AM23" s="24">
        <v>4</v>
      </c>
      <c r="AN23" s="24">
        <v>5</v>
      </c>
      <c r="AO23" s="24">
        <v>5</v>
      </c>
      <c r="AP23" s="245">
        <v>5</v>
      </c>
    </row>
    <row r="24" ht="15.75" customHeight="1" spans="1:42">
      <c r="A24" s="226"/>
      <c r="B24" s="227"/>
      <c r="C24" s="187" t="s">
        <v>39</v>
      </c>
      <c r="D24" s="24">
        <v>5</v>
      </c>
      <c r="E24" s="24"/>
      <c r="F24" s="24"/>
      <c r="G24" s="24"/>
      <c r="H24" s="24"/>
      <c r="I24" s="24">
        <v>5</v>
      </c>
      <c r="J24" s="24">
        <v>5</v>
      </c>
      <c r="K24" s="24"/>
      <c r="L24" s="24">
        <v>5</v>
      </c>
      <c r="M24" s="24">
        <v>5</v>
      </c>
      <c r="N24" s="24">
        <v>5</v>
      </c>
      <c r="O24" s="24">
        <v>5</v>
      </c>
      <c r="P24" s="24">
        <v>5</v>
      </c>
      <c r="Q24" s="24">
        <v>5</v>
      </c>
      <c r="R24" s="24">
        <v>4</v>
      </c>
      <c r="S24" s="24">
        <v>4</v>
      </c>
      <c r="T24" s="24">
        <v>5</v>
      </c>
      <c r="U24" s="24">
        <v>4</v>
      </c>
      <c r="V24" s="24">
        <v>5</v>
      </c>
      <c r="W24" s="24">
        <v>5</v>
      </c>
      <c r="X24" s="24">
        <v>5</v>
      </c>
      <c r="Y24" s="24">
        <v>5</v>
      </c>
      <c r="Z24" s="24">
        <v>5</v>
      </c>
      <c r="AA24" s="24">
        <v>5</v>
      </c>
      <c r="AB24" s="24">
        <v>5</v>
      </c>
      <c r="AC24" s="24">
        <v>5</v>
      </c>
      <c r="AD24" s="24">
        <v>5</v>
      </c>
      <c r="AE24" s="24">
        <v>5</v>
      </c>
      <c r="AF24" s="24">
        <v>5</v>
      </c>
      <c r="AG24" s="24">
        <v>4</v>
      </c>
      <c r="AH24" s="24">
        <v>5</v>
      </c>
      <c r="AI24" s="24">
        <v>5</v>
      </c>
      <c r="AJ24" s="24">
        <v>5</v>
      </c>
      <c r="AK24" s="24">
        <v>4</v>
      </c>
      <c r="AL24" s="24">
        <v>4</v>
      </c>
      <c r="AM24" s="24">
        <v>5</v>
      </c>
      <c r="AN24" s="24">
        <v>5</v>
      </c>
      <c r="AO24" s="24">
        <v>5</v>
      </c>
      <c r="AP24" s="245">
        <v>5</v>
      </c>
    </row>
    <row r="25" spans="1:42">
      <c r="A25" s="226"/>
      <c r="B25" s="227"/>
      <c r="C25" s="23" t="s">
        <v>40</v>
      </c>
      <c r="D25" s="24">
        <v>5</v>
      </c>
      <c r="E25" s="24"/>
      <c r="F25" s="24"/>
      <c r="G25" s="24"/>
      <c r="H25" s="24"/>
      <c r="I25" s="24">
        <v>5</v>
      </c>
      <c r="J25" s="24">
        <v>5</v>
      </c>
      <c r="K25" s="24"/>
      <c r="L25" s="24">
        <v>5</v>
      </c>
      <c r="M25" s="24">
        <v>5</v>
      </c>
      <c r="N25" s="24">
        <v>4</v>
      </c>
      <c r="O25" s="24">
        <v>5</v>
      </c>
      <c r="P25" s="24">
        <v>5</v>
      </c>
      <c r="Q25" s="24">
        <v>5</v>
      </c>
      <c r="R25" s="24">
        <v>5</v>
      </c>
      <c r="S25" s="24">
        <v>5</v>
      </c>
      <c r="T25" s="24">
        <v>5</v>
      </c>
      <c r="U25" s="24">
        <v>4</v>
      </c>
      <c r="V25" s="24">
        <v>5</v>
      </c>
      <c r="W25" s="24">
        <v>4</v>
      </c>
      <c r="X25" s="24">
        <v>5</v>
      </c>
      <c r="Y25" s="24">
        <v>5</v>
      </c>
      <c r="Z25" s="24">
        <v>4</v>
      </c>
      <c r="AA25" s="24">
        <v>5</v>
      </c>
      <c r="AB25" s="24">
        <v>5</v>
      </c>
      <c r="AC25" s="24">
        <v>5</v>
      </c>
      <c r="AD25" s="24">
        <v>5</v>
      </c>
      <c r="AE25" s="24">
        <v>5</v>
      </c>
      <c r="AF25" s="24">
        <v>5</v>
      </c>
      <c r="AG25" s="24">
        <v>5</v>
      </c>
      <c r="AH25" s="24">
        <v>4</v>
      </c>
      <c r="AI25" s="24">
        <v>5</v>
      </c>
      <c r="AJ25" s="24">
        <v>5</v>
      </c>
      <c r="AK25" s="24">
        <v>5</v>
      </c>
      <c r="AL25" s="24">
        <v>5</v>
      </c>
      <c r="AM25" s="24">
        <v>5</v>
      </c>
      <c r="AN25" s="24">
        <v>5</v>
      </c>
      <c r="AO25" s="24">
        <v>5</v>
      </c>
      <c r="AP25" s="245">
        <v>5</v>
      </c>
    </row>
    <row r="26" ht="21.75" customHeight="1" spans="1:42">
      <c r="A26" s="226"/>
      <c r="B26" s="227"/>
      <c r="C26" s="23" t="s">
        <v>41</v>
      </c>
      <c r="D26" s="24">
        <f>SUM(D22:D25)</f>
        <v>20</v>
      </c>
      <c r="E26" s="24">
        <f t="shared" ref="E26:AP26" si="4">SUM(E22:E25)</f>
        <v>0</v>
      </c>
      <c r="F26" s="24">
        <f t="shared" si="4"/>
        <v>0</v>
      </c>
      <c r="G26" s="24">
        <f t="shared" si="4"/>
        <v>0</v>
      </c>
      <c r="H26" s="24">
        <f t="shared" si="4"/>
        <v>0</v>
      </c>
      <c r="I26" s="24">
        <f t="shared" si="4"/>
        <v>20</v>
      </c>
      <c r="J26" s="24">
        <f t="shared" si="4"/>
        <v>20</v>
      </c>
      <c r="K26" s="24">
        <f t="shared" si="4"/>
        <v>0</v>
      </c>
      <c r="L26" s="24">
        <f t="shared" si="4"/>
        <v>20</v>
      </c>
      <c r="M26" s="24">
        <f t="shared" si="4"/>
        <v>20</v>
      </c>
      <c r="N26" s="24">
        <f t="shared" si="4"/>
        <v>17</v>
      </c>
      <c r="O26" s="24">
        <f t="shared" si="4"/>
        <v>20</v>
      </c>
      <c r="P26" s="24">
        <f t="shared" si="4"/>
        <v>20</v>
      </c>
      <c r="Q26" s="24">
        <f t="shared" si="4"/>
        <v>18</v>
      </c>
      <c r="R26" s="24">
        <f t="shared" si="4"/>
        <v>18</v>
      </c>
      <c r="S26" s="24">
        <f t="shared" si="4"/>
        <v>19</v>
      </c>
      <c r="T26" s="24">
        <f t="shared" si="4"/>
        <v>19</v>
      </c>
      <c r="U26" s="24">
        <f t="shared" si="4"/>
        <v>17</v>
      </c>
      <c r="V26" s="24">
        <f t="shared" si="4"/>
        <v>20</v>
      </c>
      <c r="W26" s="24">
        <f t="shared" si="4"/>
        <v>17</v>
      </c>
      <c r="X26" s="24">
        <f t="shared" si="4"/>
        <v>20</v>
      </c>
      <c r="Y26" s="24">
        <f t="shared" si="4"/>
        <v>19</v>
      </c>
      <c r="Z26" s="24">
        <f t="shared" si="4"/>
        <v>19</v>
      </c>
      <c r="AA26" s="24">
        <f t="shared" si="4"/>
        <v>19</v>
      </c>
      <c r="AB26" s="24">
        <f t="shared" si="4"/>
        <v>19</v>
      </c>
      <c r="AC26" s="24">
        <f t="shared" si="4"/>
        <v>20</v>
      </c>
      <c r="AD26" s="24">
        <f t="shared" si="4"/>
        <v>20</v>
      </c>
      <c r="AE26" s="24">
        <f t="shared" si="4"/>
        <v>20</v>
      </c>
      <c r="AF26" s="24">
        <f t="shared" si="4"/>
        <v>20</v>
      </c>
      <c r="AG26" s="24">
        <f t="shared" si="4"/>
        <v>17</v>
      </c>
      <c r="AH26" s="24">
        <f t="shared" si="4"/>
        <v>17</v>
      </c>
      <c r="AI26" s="24">
        <f t="shared" si="4"/>
        <v>20</v>
      </c>
      <c r="AJ26" s="24">
        <f t="shared" si="4"/>
        <v>20</v>
      </c>
      <c r="AK26" s="24">
        <f t="shared" si="4"/>
        <v>18</v>
      </c>
      <c r="AL26" s="24">
        <f t="shared" si="4"/>
        <v>18</v>
      </c>
      <c r="AM26" s="24">
        <f t="shared" si="4"/>
        <v>18</v>
      </c>
      <c r="AN26" s="24">
        <f t="shared" si="4"/>
        <v>20</v>
      </c>
      <c r="AO26" s="24">
        <f t="shared" si="4"/>
        <v>20</v>
      </c>
      <c r="AP26" s="245">
        <f t="shared" si="4"/>
        <v>20</v>
      </c>
    </row>
    <row r="27" spans="1:42">
      <c r="A27" s="226"/>
      <c r="B27" s="227"/>
      <c r="C27" s="23" t="s">
        <v>42</v>
      </c>
      <c r="D27" s="24">
        <v>50</v>
      </c>
      <c r="E27" s="24"/>
      <c r="F27" s="24"/>
      <c r="G27" s="24"/>
      <c r="H27" s="24"/>
      <c r="I27" s="24">
        <v>28</v>
      </c>
      <c r="J27" s="24">
        <v>25</v>
      </c>
      <c r="K27" s="24"/>
      <c r="L27" s="24">
        <v>13</v>
      </c>
      <c r="M27" s="24">
        <v>22</v>
      </c>
      <c r="N27" s="24">
        <v>16</v>
      </c>
      <c r="O27" s="24">
        <v>41</v>
      </c>
      <c r="P27" s="24">
        <v>13</v>
      </c>
      <c r="Q27" s="24">
        <v>20</v>
      </c>
      <c r="R27" s="24">
        <v>25</v>
      </c>
      <c r="S27" s="24">
        <v>27</v>
      </c>
      <c r="T27" s="24">
        <v>24</v>
      </c>
      <c r="U27" s="24">
        <v>16</v>
      </c>
      <c r="V27" s="24">
        <v>58</v>
      </c>
      <c r="W27" s="24">
        <v>17</v>
      </c>
      <c r="X27" s="24">
        <v>60</v>
      </c>
      <c r="Y27" s="24">
        <v>29</v>
      </c>
      <c r="Z27" s="24">
        <v>31</v>
      </c>
      <c r="AA27" s="24">
        <v>20</v>
      </c>
      <c r="AB27" s="24">
        <v>19</v>
      </c>
      <c r="AC27" s="24">
        <v>57</v>
      </c>
      <c r="AD27" s="24">
        <v>51</v>
      </c>
      <c r="AE27" s="24">
        <v>13</v>
      </c>
      <c r="AF27" s="24">
        <v>40</v>
      </c>
      <c r="AG27" s="24">
        <v>16</v>
      </c>
      <c r="AH27" s="24">
        <v>18</v>
      </c>
      <c r="AI27" s="24">
        <v>65</v>
      </c>
      <c r="AJ27" s="24">
        <v>49</v>
      </c>
      <c r="AK27" s="24">
        <v>20</v>
      </c>
      <c r="AL27" s="24">
        <v>20</v>
      </c>
      <c r="AM27" s="24">
        <v>19</v>
      </c>
      <c r="AN27" s="24">
        <v>38</v>
      </c>
      <c r="AO27" s="24">
        <v>32</v>
      </c>
      <c r="AP27" s="245">
        <v>40</v>
      </c>
    </row>
    <row r="28" spans="1:42">
      <c r="A28" s="226"/>
      <c r="B28" s="227"/>
      <c r="C28" s="23" t="s">
        <v>43</v>
      </c>
      <c r="D28" s="24">
        <f>SUM(D26:D27)</f>
        <v>70</v>
      </c>
      <c r="E28" s="24">
        <f t="shared" ref="E28:AP28" si="5">SUM(E26:E27)</f>
        <v>0</v>
      </c>
      <c r="F28" s="24">
        <f t="shared" si="5"/>
        <v>0</v>
      </c>
      <c r="G28" s="24">
        <f t="shared" si="5"/>
        <v>0</v>
      </c>
      <c r="H28" s="24">
        <f t="shared" si="5"/>
        <v>0</v>
      </c>
      <c r="I28" s="24">
        <f t="shared" si="5"/>
        <v>48</v>
      </c>
      <c r="J28" s="24">
        <f t="shared" si="5"/>
        <v>45</v>
      </c>
      <c r="K28" s="24">
        <f t="shared" si="5"/>
        <v>0</v>
      </c>
      <c r="L28" s="24">
        <f t="shared" si="5"/>
        <v>33</v>
      </c>
      <c r="M28" s="24">
        <f t="shared" si="5"/>
        <v>42</v>
      </c>
      <c r="N28" s="24">
        <f t="shared" si="5"/>
        <v>33</v>
      </c>
      <c r="O28" s="24">
        <f t="shared" si="5"/>
        <v>61</v>
      </c>
      <c r="P28" s="24">
        <f t="shared" si="5"/>
        <v>33</v>
      </c>
      <c r="Q28" s="24">
        <f t="shared" si="5"/>
        <v>38</v>
      </c>
      <c r="R28" s="24">
        <f t="shared" si="5"/>
        <v>43</v>
      </c>
      <c r="S28" s="24">
        <f t="shared" si="5"/>
        <v>46</v>
      </c>
      <c r="T28" s="24">
        <f t="shared" si="5"/>
        <v>43</v>
      </c>
      <c r="U28" s="24">
        <f t="shared" si="5"/>
        <v>33</v>
      </c>
      <c r="V28" s="24">
        <f t="shared" si="5"/>
        <v>78</v>
      </c>
      <c r="W28" s="24">
        <f t="shared" si="5"/>
        <v>34</v>
      </c>
      <c r="X28" s="24">
        <f t="shared" si="5"/>
        <v>80</v>
      </c>
      <c r="Y28" s="24">
        <f t="shared" si="5"/>
        <v>48</v>
      </c>
      <c r="Z28" s="24">
        <f t="shared" si="5"/>
        <v>50</v>
      </c>
      <c r="AA28" s="24">
        <f t="shared" si="5"/>
        <v>39</v>
      </c>
      <c r="AB28" s="24">
        <f t="shared" si="5"/>
        <v>38</v>
      </c>
      <c r="AC28" s="24">
        <f t="shared" si="5"/>
        <v>77</v>
      </c>
      <c r="AD28" s="24">
        <f t="shared" si="5"/>
        <v>71</v>
      </c>
      <c r="AE28" s="24">
        <f t="shared" si="5"/>
        <v>33</v>
      </c>
      <c r="AF28" s="24">
        <f t="shared" si="5"/>
        <v>60</v>
      </c>
      <c r="AG28" s="24">
        <f t="shared" si="5"/>
        <v>33</v>
      </c>
      <c r="AH28" s="24">
        <f t="shared" si="5"/>
        <v>35</v>
      </c>
      <c r="AI28" s="24">
        <f t="shared" si="5"/>
        <v>85</v>
      </c>
      <c r="AJ28" s="24">
        <f t="shared" si="5"/>
        <v>69</v>
      </c>
      <c r="AK28" s="24">
        <f t="shared" si="5"/>
        <v>38</v>
      </c>
      <c r="AL28" s="24">
        <f t="shared" si="5"/>
        <v>38</v>
      </c>
      <c r="AM28" s="24">
        <f t="shared" si="5"/>
        <v>37</v>
      </c>
      <c r="AN28" s="24">
        <f t="shared" si="5"/>
        <v>58</v>
      </c>
      <c r="AO28" s="24">
        <f t="shared" si="5"/>
        <v>52</v>
      </c>
      <c r="AP28" s="245">
        <f t="shared" si="5"/>
        <v>60</v>
      </c>
    </row>
    <row r="29" spans="1:42">
      <c r="A29" s="226"/>
      <c r="B29" s="227"/>
      <c r="C29" s="40" t="s">
        <v>44</v>
      </c>
      <c r="D29" s="24" t="s">
        <v>49</v>
      </c>
      <c r="E29" s="24"/>
      <c r="F29" s="24"/>
      <c r="G29" s="24"/>
      <c r="H29" s="24"/>
      <c r="I29" s="24" t="s">
        <v>48</v>
      </c>
      <c r="J29" s="24" t="s">
        <v>48</v>
      </c>
      <c r="K29" s="24"/>
      <c r="L29" s="24" t="s">
        <v>46</v>
      </c>
      <c r="M29" s="24" t="s">
        <v>48</v>
      </c>
      <c r="N29" s="24" t="s">
        <v>46</v>
      </c>
      <c r="O29" s="24" t="s">
        <v>49</v>
      </c>
      <c r="P29" s="24" t="s">
        <v>46</v>
      </c>
      <c r="Q29" s="24" t="s">
        <v>46</v>
      </c>
      <c r="R29" s="24" t="s">
        <v>48</v>
      </c>
      <c r="S29" s="24" t="s">
        <v>48</v>
      </c>
      <c r="T29" s="24" t="s">
        <v>48</v>
      </c>
      <c r="U29" s="24" t="s">
        <v>46</v>
      </c>
      <c r="V29" s="24" t="s">
        <v>45</v>
      </c>
      <c r="W29" s="24" t="s">
        <v>46</v>
      </c>
      <c r="X29" s="24" t="s">
        <v>45</v>
      </c>
      <c r="Y29" s="24" t="s">
        <v>48</v>
      </c>
      <c r="Z29" s="24" t="s">
        <v>48</v>
      </c>
      <c r="AA29" s="24" t="s">
        <v>48</v>
      </c>
      <c r="AB29" s="24" t="s">
        <v>46</v>
      </c>
      <c r="AC29" s="24" t="s">
        <v>45</v>
      </c>
      <c r="AD29" s="24" t="s">
        <v>45</v>
      </c>
      <c r="AE29" s="24" t="s">
        <v>46</v>
      </c>
      <c r="AF29" s="24" t="s">
        <v>47</v>
      </c>
      <c r="AG29" s="24" t="s">
        <v>46</v>
      </c>
      <c r="AH29" s="24" t="s">
        <v>46</v>
      </c>
      <c r="AI29" s="24" t="s">
        <v>56</v>
      </c>
      <c r="AJ29" s="24" t="s">
        <v>49</v>
      </c>
      <c r="AK29" s="24" t="s">
        <v>46</v>
      </c>
      <c r="AL29" s="24" t="s">
        <v>46</v>
      </c>
      <c r="AM29" s="24" t="s">
        <v>46</v>
      </c>
      <c r="AN29" s="24" t="s">
        <v>47</v>
      </c>
      <c r="AO29" s="24" t="s">
        <v>47</v>
      </c>
      <c r="AP29" s="245" t="s">
        <v>47</v>
      </c>
    </row>
    <row r="30" spans="1:42">
      <c r="A30" s="226"/>
      <c r="B30" s="227" t="s">
        <v>52</v>
      </c>
      <c r="C30" s="23" t="s">
        <v>37</v>
      </c>
      <c r="D30" s="24">
        <v>5</v>
      </c>
      <c r="E30" s="24"/>
      <c r="F30" s="24"/>
      <c r="G30" s="24"/>
      <c r="H30" s="24"/>
      <c r="I30" s="24">
        <v>5</v>
      </c>
      <c r="J30" s="24">
        <v>5</v>
      </c>
      <c r="K30" s="24"/>
      <c r="L30" s="24">
        <v>5</v>
      </c>
      <c r="M30" s="24">
        <v>4</v>
      </c>
      <c r="N30" s="24">
        <v>5</v>
      </c>
      <c r="O30" s="24">
        <v>5</v>
      </c>
      <c r="P30" s="24">
        <v>5</v>
      </c>
      <c r="Q30" s="24">
        <v>5</v>
      </c>
      <c r="R30" s="24">
        <v>5</v>
      </c>
      <c r="S30" s="24">
        <v>5</v>
      </c>
      <c r="T30" s="24">
        <v>4</v>
      </c>
      <c r="U30" s="24">
        <v>5</v>
      </c>
      <c r="V30" s="24">
        <v>5</v>
      </c>
      <c r="W30" s="24">
        <v>5</v>
      </c>
      <c r="X30" s="24">
        <v>5</v>
      </c>
      <c r="Y30" s="24">
        <v>5</v>
      </c>
      <c r="Z30" s="24">
        <v>5</v>
      </c>
      <c r="AA30" s="24">
        <v>5</v>
      </c>
      <c r="AB30" s="24">
        <v>5</v>
      </c>
      <c r="AC30" s="24">
        <v>5</v>
      </c>
      <c r="AD30" s="24">
        <v>5</v>
      </c>
      <c r="AE30" s="24">
        <v>5</v>
      </c>
      <c r="AF30" s="24">
        <v>5</v>
      </c>
      <c r="AG30" s="24">
        <v>5</v>
      </c>
      <c r="AH30" s="24">
        <v>5</v>
      </c>
      <c r="AI30" s="24">
        <v>5</v>
      </c>
      <c r="AJ30" s="24">
        <v>5</v>
      </c>
      <c r="AK30" s="24">
        <v>5</v>
      </c>
      <c r="AL30" s="24">
        <v>4</v>
      </c>
      <c r="AM30" s="24">
        <v>4</v>
      </c>
      <c r="AN30" s="24">
        <v>5</v>
      </c>
      <c r="AO30" s="24">
        <v>4</v>
      </c>
      <c r="AP30" s="245">
        <v>5</v>
      </c>
    </row>
    <row r="31" spans="1:42">
      <c r="A31" s="226"/>
      <c r="B31" s="227"/>
      <c r="C31" s="23" t="s">
        <v>38</v>
      </c>
      <c r="D31" s="24">
        <v>5</v>
      </c>
      <c r="E31" s="24"/>
      <c r="F31" s="24"/>
      <c r="G31" s="24"/>
      <c r="H31" s="24"/>
      <c r="I31" s="24">
        <v>5</v>
      </c>
      <c r="J31" s="24">
        <v>4</v>
      </c>
      <c r="K31" s="24"/>
      <c r="L31" s="24">
        <v>5</v>
      </c>
      <c r="M31" s="24">
        <v>5</v>
      </c>
      <c r="N31" s="24">
        <v>5</v>
      </c>
      <c r="O31" s="24">
        <v>5</v>
      </c>
      <c r="P31" s="24">
        <v>5</v>
      </c>
      <c r="Q31" s="24">
        <v>5</v>
      </c>
      <c r="R31" s="24">
        <v>5</v>
      </c>
      <c r="S31" s="24">
        <v>5</v>
      </c>
      <c r="T31" s="24">
        <v>5</v>
      </c>
      <c r="U31" s="24">
        <v>5</v>
      </c>
      <c r="V31" s="24">
        <v>5</v>
      </c>
      <c r="W31" s="24">
        <v>5</v>
      </c>
      <c r="X31" s="24">
        <v>5</v>
      </c>
      <c r="Y31" s="24">
        <v>5</v>
      </c>
      <c r="Z31" s="24">
        <v>5</v>
      </c>
      <c r="AA31" s="24">
        <v>5</v>
      </c>
      <c r="AB31" s="24">
        <v>4</v>
      </c>
      <c r="AC31" s="24">
        <v>5</v>
      </c>
      <c r="AD31" s="24">
        <v>4</v>
      </c>
      <c r="AE31" s="24">
        <v>5</v>
      </c>
      <c r="AF31" s="24">
        <v>5</v>
      </c>
      <c r="AG31" s="24">
        <v>5</v>
      </c>
      <c r="AH31" s="24">
        <v>5</v>
      </c>
      <c r="AI31" s="24">
        <v>5</v>
      </c>
      <c r="AJ31" s="24">
        <v>5</v>
      </c>
      <c r="AK31" s="24">
        <v>4</v>
      </c>
      <c r="AL31" s="24">
        <v>4</v>
      </c>
      <c r="AM31" s="24">
        <v>4</v>
      </c>
      <c r="AN31" s="24">
        <v>5</v>
      </c>
      <c r="AO31" s="24">
        <v>5</v>
      </c>
      <c r="AP31" s="245">
        <v>5</v>
      </c>
    </row>
    <row r="32" ht="14.25" customHeight="1" spans="1:42">
      <c r="A32" s="226"/>
      <c r="B32" s="227"/>
      <c r="C32" s="187" t="s">
        <v>39</v>
      </c>
      <c r="D32" s="24">
        <v>5</v>
      </c>
      <c r="E32" s="24"/>
      <c r="F32" s="24"/>
      <c r="G32" s="24"/>
      <c r="H32" s="24"/>
      <c r="I32" s="24">
        <v>5</v>
      </c>
      <c r="J32" s="24">
        <v>5</v>
      </c>
      <c r="K32" s="24"/>
      <c r="L32" s="24">
        <v>4</v>
      </c>
      <c r="M32" s="24">
        <v>5</v>
      </c>
      <c r="N32" s="24">
        <v>5</v>
      </c>
      <c r="O32" s="24">
        <v>5</v>
      </c>
      <c r="P32" s="24">
        <v>5</v>
      </c>
      <c r="Q32" s="24">
        <v>5</v>
      </c>
      <c r="R32" s="24">
        <v>5</v>
      </c>
      <c r="S32" s="24">
        <v>5</v>
      </c>
      <c r="T32" s="24">
        <v>5</v>
      </c>
      <c r="U32" s="24">
        <v>5</v>
      </c>
      <c r="V32" s="24">
        <v>5</v>
      </c>
      <c r="W32" s="24">
        <v>5</v>
      </c>
      <c r="X32" s="24">
        <v>5</v>
      </c>
      <c r="Y32" s="24">
        <v>5</v>
      </c>
      <c r="Z32" s="24">
        <v>5</v>
      </c>
      <c r="AA32" s="24">
        <v>5</v>
      </c>
      <c r="AB32" s="24">
        <v>5</v>
      </c>
      <c r="AC32" s="24">
        <v>5</v>
      </c>
      <c r="AD32" s="24">
        <v>5</v>
      </c>
      <c r="AE32" s="24">
        <v>5</v>
      </c>
      <c r="AF32" s="24">
        <v>5</v>
      </c>
      <c r="AG32" s="24">
        <v>5</v>
      </c>
      <c r="AH32" s="24">
        <v>5</v>
      </c>
      <c r="AI32" s="24">
        <v>5</v>
      </c>
      <c r="AJ32" s="24">
        <v>5</v>
      </c>
      <c r="AK32" s="24">
        <v>3</v>
      </c>
      <c r="AL32" s="24">
        <v>3</v>
      </c>
      <c r="AM32" s="24">
        <v>4</v>
      </c>
      <c r="AN32" s="24">
        <v>5</v>
      </c>
      <c r="AO32" s="24">
        <v>5</v>
      </c>
      <c r="AP32" s="245">
        <v>5</v>
      </c>
    </row>
    <row r="33" spans="1:42">
      <c r="A33" s="226"/>
      <c r="B33" s="227"/>
      <c r="C33" s="23" t="s">
        <v>40</v>
      </c>
      <c r="D33" s="24">
        <v>5</v>
      </c>
      <c r="E33" s="24"/>
      <c r="F33" s="24"/>
      <c r="G33" s="24"/>
      <c r="H33" s="24"/>
      <c r="I33" s="24">
        <v>5</v>
      </c>
      <c r="J33" s="24">
        <v>5</v>
      </c>
      <c r="K33" s="24"/>
      <c r="L33" s="24">
        <v>5</v>
      </c>
      <c r="M33" s="24">
        <v>5</v>
      </c>
      <c r="N33" s="24">
        <v>5</v>
      </c>
      <c r="O33" s="24">
        <v>5</v>
      </c>
      <c r="P33" s="24">
        <v>4</v>
      </c>
      <c r="Q33" s="24">
        <v>5</v>
      </c>
      <c r="R33" s="24">
        <v>5</v>
      </c>
      <c r="S33" s="24">
        <v>5</v>
      </c>
      <c r="T33" s="24">
        <v>5</v>
      </c>
      <c r="U33" s="24">
        <v>5</v>
      </c>
      <c r="V33" s="24">
        <v>5</v>
      </c>
      <c r="W33" s="24">
        <v>5</v>
      </c>
      <c r="X33" s="24">
        <v>5</v>
      </c>
      <c r="Y33" s="24">
        <v>5</v>
      </c>
      <c r="Z33" s="24">
        <v>5</v>
      </c>
      <c r="AA33" s="24">
        <v>5</v>
      </c>
      <c r="AB33" s="24">
        <v>5</v>
      </c>
      <c r="AC33" s="24">
        <v>5</v>
      </c>
      <c r="AD33" s="24">
        <v>5</v>
      </c>
      <c r="AE33" s="24">
        <v>5</v>
      </c>
      <c r="AF33" s="24">
        <v>5</v>
      </c>
      <c r="AG33" s="24">
        <v>4</v>
      </c>
      <c r="AH33" s="24">
        <v>5</v>
      </c>
      <c r="AI33" s="24">
        <v>5</v>
      </c>
      <c r="AJ33" s="24">
        <v>5</v>
      </c>
      <c r="AK33" s="24">
        <v>4</v>
      </c>
      <c r="AL33" s="24">
        <v>5</v>
      </c>
      <c r="AM33" s="24">
        <v>5</v>
      </c>
      <c r="AN33" s="24">
        <v>5</v>
      </c>
      <c r="AO33" s="24">
        <v>5</v>
      </c>
      <c r="AP33" s="245">
        <v>5</v>
      </c>
    </row>
    <row r="34" spans="1:42">
      <c r="A34" s="226"/>
      <c r="B34" s="227"/>
      <c r="C34" s="23" t="s">
        <v>41</v>
      </c>
      <c r="D34" s="24">
        <f>SUM(D30:D33)</f>
        <v>20</v>
      </c>
      <c r="E34" s="24">
        <f t="shared" ref="E34:AP34" si="6">SUM(E30:E33)</f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20</v>
      </c>
      <c r="J34" s="24">
        <f t="shared" si="6"/>
        <v>19</v>
      </c>
      <c r="K34" s="24">
        <f t="shared" si="6"/>
        <v>0</v>
      </c>
      <c r="L34" s="24">
        <f t="shared" si="6"/>
        <v>19</v>
      </c>
      <c r="M34" s="24">
        <f t="shared" si="6"/>
        <v>19</v>
      </c>
      <c r="N34" s="24">
        <f t="shared" si="6"/>
        <v>20</v>
      </c>
      <c r="O34" s="24">
        <f t="shared" si="6"/>
        <v>20</v>
      </c>
      <c r="P34" s="24">
        <f t="shared" si="6"/>
        <v>19</v>
      </c>
      <c r="Q34" s="24">
        <f t="shared" si="6"/>
        <v>20</v>
      </c>
      <c r="R34" s="24">
        <f t="shared" si="6"/>
        <v>20</v>
      </c>
      <c r="S34" s="24">
        <f t="shared" si="6"/>
        <v>20</v>
      </c>
      <c r="T34" s="24">
        <f t="shared" si="6"/>
        <v>19</v>
      </c>
      <c r="U34" s="24">
        <f t="shared" si="6"/>
        <v>20</v>
      </c>
      <c r="V34" s="24">
        <f t="shared" si="6"/>
        <v>20</v>
      </c>
      <c r="W34" s="24">
        <f t="shared" si="6"/>
        <v>20</v>
      </c>
      <c r="X34" s="24">
        <f t="shared" si="6"/>
        <v>20</v>
      </c>
      <c r="Y34" s="24">
        <f t="shared" si="6"/>
        <v>20</v>
      </c>
      <c r="Z34" s="24">
        <f t="shared" si="6"/>
        <v>20</v>
      </c>
      <c r="AA34" s="24">
        <f t="shared" si="6"/>
        <v>20</v>
      </c>
      <c r="AB34" s="24">
        <f t="shared" si="6"/>
        <v>19</v>
      </c>
      <c r="AC34" s="24">
        <f t="shared" si="6"/>
        <v>20</v>
      </c>
      <c r="AD34" s="24">
        <f t="shared" si="6"/>
        <v>19</v>
      </c>
      <c r="AE34" s="24">
        <f t="shared" si="6"/>
        <v>20</v>
      </c>
      <c r="AF34" s="24">
        <f t="shared" si="6"/>
        <v>20</v>
      </c>
      <c r="AG34" s="24">
        <f t="shared" si="6"/>
        <v>19</v>
      </c>
      <c r="AH34" s="24">
        <f t="shared" si="6"/>
        <v>20</v>
      </c>
      <c r="AI34" s="24">
        <f t="shared" si="6"/>
        <v>20</v>
      </c>
      <c r="AJ34" s="24">
        <f t="shared" si="6"/>
        <v>20</v>
      </c>
      <c r="AK34" s="24">
        <f t="shared" si="6"/>
        <v>16</v>
      </c>
      <c r="AL34" s="24">
        <f t="shared" si="6"/>
        <v>16</v>
      </c>
      <c r="AM34" s="24">
        <f t="shared" si="6"/>
        <v>17</v>
      </c>
      <c r="AN34" s="24">
        <f t="shared" si="6"/>
        <v>20</v>
      </c>
      <c r="AO34" s="24">
        <f t="shared" si="6"/>
        <v>19</v>
      </c>
      <c r="AP34" s="245">
        <f t="shared" si="6"/>
        <v>20</v>
      </c>
    </row>
    <row r="35" spans="1:42">
      <c r="A35" s="226"/>
      <c r="B35" s="227"/>
      <c r="C35" s="23" t="s">
        <v>42</v>
      </c>
      <c r="D35" s="24">
        <v>54</v>
      </c>
      <c r="E35" s="24"/>
      <c r="F35" s="24"/>
      <c r="G35" s="24"/>
      <c r="H35" s="24"/>
      <c r="I35" s="24">
        <v>28</v>
      </c>
      <c r="J35" s="24">
        <v>21</v>
      </c>
      <c r="K35" s="24"/>
      <c r="L35" s="24">
        <v>19</v>
      </c>
      <c r="M35" s="24">
        <v>17</v>
      </c>
      <c r="N35" s="24">
        <v>24</v>
      </c>
      <c r="O35" s="24">
        <v>49</v>
      </c>
      <c r="P35" s="24">
        <v>19</v>
      </c>
      <c r="Q35" s="24">
        <v>50</v>
      </c>
      <c r="R35" s="24">
        <v>13</v>
      </c>
      <c r="S35" s="24">
        <v>35</v>
      </c>
      <c r="T35" s="24">
        <v>23</v>
      </c>
      <c r="U35" s="24">
        <v>13</v>
      </c>
      <c r="V35" s="24">
        <v>44</v>
      </c>
      <c r="W35" s="24">
        <v>13</v>
      </c>
      <c r="X35" s="24">
        <v>47</v>
      </c>
      <c r="Y35" s="24">
        <v>13</v>
      </c>
      <c r="Z35" s="24">
        <v>48</v>
      </c>
      <c r="AA35" s="24">
        <v>38</v>
      </c>
      <c r="AB35" s="24">
        <v>17</v>
      </c>
      <c r="AC35" s="24">
        <v>60</v>
      </c>
      <c r="AD35" s="24">
        <v>31</v>
      </c>
      <c r="AE35" s="24">
        <v>13</v>
      </c>
      <c r="AF35" s="24">
        <v>14</v>
      </c>
      <c r="AG35" s="24">
        <v>22</v>
      </c>
      <c r="AH35" s="24">
        <v>47</v>
      </c>
      <c r="AI35" s="24">
        <v>55</v>
      </c>
      <c r="AJ35" s="24">
        <v>35</v>
      </c>
      <c r="AK35" s="24">
        <v>19</v>
      </c>
      <c r="AL35" s="24">
        <v>17</v>
      </c>
      <c r="AM35" s="24">
        <v>17</v>
      </c>
      <c r="AN35" s="24">
        <v>15</v>
      </c>
      <c r="AO35" s="24">
        <v>25</v>
      </c>
      <c r="AP35" s="245">
        <v>16</v>
      </c>
    </row>
    <row r="36" spans="1:42">
      <c r="A36" s="226"/>
      <c r="B36" s="227"/>
      <c r="C36" s="23" t="s">
        <v>43</v>
      </c>
      <c r="D36" s="24">
        <f>SUM(D34:D35)</f>
        <v>74</v>
      </c>
      <c r="E36" s="24">
        <f t="shared" ref="E36:AP36" si="7">SUM(E34:E35)</f>
        <v>0</v>
      </c>
      <c r="F36" s="24">
        <f t="shared" si="7"/>
        <v>0</v>
      </c>
      <c r="G36" s="24">
        <f t="shared" si="7"/>
        <v>0</v>
      </c>
      <c r="H36" s="24">
        <f t="shared" si="7"/>
        <v>0</v>
      </c>
      <c r="I36" s="24">
        <f t="shared" si="7"/>
        <v>48</v>
      </c>
      <c r="J36" s="24">
        <f t="shared" si="7"/>
        <v>40</v>
      </c>
      <c r="K36" s="24">
        <f t="shared" si="7"/>
        <v>0</v>
      </c>
      <c r="L36" s="24">
        <f t="shared" si="7"/>
        <v>38</v>
      </c>
      <c r="M36" s="24">
        <f t="shared" si="7"/>
        <v>36</v>
      </c>
      <c r="N36" s="24">
        <f t="shared" si="7"/>
        <v>44</v>
      </c>
      <c r="O36" s="24">
        <f t="shared" si="7"/>
        <v>69</v>
      </c>
      <c r="P36" s="24">
        <f t="shared" si="7"/>
        <v>38</v>
      </c>
      <c r="Q36" s="24">
        <f t="shared" si="7"/>
        <v>70</v>
      </c>
      <c r="R36" s="24">
        <f t="shared" si="7"/>
        <v>33</v>
      </c>
      <c r="S36" s="24">
        <f t="shared" si="7"/>
        <v>55</v>
      </c>
      <c r="T36" s="24">
        <f t="shared" si="7"/>
        <v>42</v>
      </c>
      <c r="U36" s="24">
        <f t="shared" si="7"/>
        <v>33</v>
      </c>
      <c r="V36" s="24">
        <f t="shared" si="7"/>
        <v>64</v>
      </c>
      <c r="W36" s="24">
        <f t="shared" si="7"/>
        <v>33</v>
      </c>
      <c r="X36" s="24">
        <f t="shared" si="7"/>
        <v>67</v>
      </c>
      <c r="Y36" s="24">
        <f t="shared" si="7"/>
        <v>33</v>
      </c>
      <c r="Z36" s="24">
        <f t="shared" si="7"/>
        <v>68</v>
      </c>
      <c r="AA36" s="24">
        <f t="shared" si="7"/>
        <v>58</v>
      </c>
      <c r="AB36" s="24">
        <f t="shared" si="7"/>
        <v>36</v>
      </c>
      <c r="AC36" s="24">
        <f t="shared" si="7"/>
        <v>80</v>
      </c>
      <c r="AD36" s="24">
        <f t="shared" si="7"/>
        <v>50</v>
      </c>
      <c r="AE36" s="24">
        <f t="shared" si="7"/>
        <v>33</v>
      </c>
      <c r="AF36" s="24">
        <f t="shared" si="7"/>
        <v>34</v>
      </c>
      <c r="AG36" s="24">
        <f t="shared" si="7"/>
        <v>41</v>
      </c>
      <c r="AH36" s="24">
        <f t="shared" si="7"/>
        <v>67</v>
      </c>
      <c r="AI36" s="24">
        <f t="shared" si="7"/>
        <v>75</v>
      </c>
      <c r="AJ36" s="24">
        <f t="shared" si="7"/>
        <v>55</v>
      </c>
      <c r="AK36" s="24">
        <f t="shared" si="7"/>
        <v>35</v>
      </c>
      <c r="AL36" s="24">
        <f t="shared" si="7"/>
        <v>33</v>
      </c>
      <c r="AM36" s="24">
        <f t="shared" si="7"/>
        <v>34</v>
      </c>
      <c r="AN36" s="24">
        <f t="shared" si="7"/>
        <v>35</v>
      </c>
      <c r="AO36" s="24">
        <f t="shared" si="7"/>
        <v>44</v>
      </c>
      <c r="AP36" s="245">
        <f t="shared" si="7"/>
        <v>36</v>
      </c>
    </row>
    <row r="37" spans="1:42">
      <c r="A37" s="226"/>
      <c r="B37" s="227"/>
      <c r="C37" s="40" t="s">
        <v>44</v>
      </c>
      <c r="D37" s="24" t="s">
        <v>45</v>
      </c>
      <c r="E37" s="24"/>
      <c r="F37" s="24"/>
      <c r="G37" s="24"/>
      <c r="H37" s="24"/>
      <c r="I37" s="24" t="s">
        <v>48</v>
      </c>
      <c r="J37" s="24" t="s">
        <v>46</v>
      </c>
      <c r="K37" s="24"/>
      <c r="L37" s="24" t="s">
        <v>46</v>
      </c>
      <c r="M37" s="24" t="s">
        <v>46</v>
      </c>
      <c r="N37" s="24" t="s">
        <v>48</v>
      </c>
      <c r="O37" s="24" t="s">
        <v>49</v>
      </c>
      <c r="P37" s="24" t="s">
        <v>46</v>
      </c>
      <c r="Q37" s="24" t="s">
        <v>49</v>
      </c>
      <c r="R37" s="24" t="s">
        <v>46</v>
      </c>
      <c r="S37" s="24" t="s">
        <v>47</v>
      </c>
      <c r="T37" s="24" t="s">
        <v>48</v>
      </c>
      <c r="U37" s="24" t="s">
        <v>46</v>
      </c>
      <c r="V37" s="24" t="s">
        <v>49</v>
      </c>
      <c r="W37" s="24" t="s">
        <v>46</v>
      </c>
      <c r="X37" s="24" t="s">
        <v>49</v>
      </c>
      <c r="Y37" s="24" t="s">
        <v>49</v>
      </c>
      <c r="Z37" s="24" t="s">
        <v>49</v>
      </c>
      <c r="AA37" s="24" t="s">
        <v>47</v>
      </c>
      <c r="AB37" s="24" t="s">
        <v>46</v>
      </c>
      <c r="AC37" s="24" t="s">
        <v>45</v>
      </c>
      <c r="AD37" s="24" t="s">
        <v>48</v>
      </c>
      <c r="AE37" s="24" t="s">
        <v>46</v>
      </c>
      <c r="AF37" s="24" t="s">
        <v>46</v>
      </c>
      <c r="AG37" s="24" t="s">
        <v>48</v>
      </c>
      <c r="AH37" s="24" t="s">
        <v>49</v>
      </c>
      <c r="AI37" s="24" t="s">
        <v>45</v>
      </c>
      <c r="AJ37" s="24" t="s">
        <v>47</v>
      </c>
      <c r="AK37" s="24" t="s">
        <v>46</v>
      </c>
      <c r="AL37" s="24" t="s">
        <v>46</v>
      </c>
      <c r="AM37" s="24" t="s">
        <v>46</v>
      </c>
      <c r="AN37" s="24" t="s">
        <v>46</v>
      </c>
      <c r="AO37" s="24" t="s">
        <v>48</v>
      </c>
      <c r="AP37" s="245" t="s">
        <v>46</v>
      </c>
    </row>
    <row r="38" spans="1:42">
      <c r="A38" s="226"/>
      <c r="B38" s="227" t="s">
        <v>53</v>
      </c>
      <c r="C38" s="23" t="s">
        <v>37</v>
      </c>
      <c r="D38" s="24">
        <v>5</v>
      </c>
      <c r="E38" s="24"/>
      <c r="F38" s="24"/>
      <c r="G38" s="24"/>
      <c r="H38" s="24"/>
      <c r="I38" s="24">
        <v>5</v>
      </c>
      <c r="J38" s="24">
        <v>5</v>
      </c>
      <c r="K38" s="24"/>
      <c r="L38" s="24">
        <v>5</v>
      </c>
      <c r="M38" s="24">
        <v>4</v>
      </c>
      <c r="N38" s="24">
        <v>5</v>
      </c>
      <c r="O38" s="24">
        <v>5</v>
      </c>
      <c r="P38" s="24">
        <v>5</v>
      </c>
      <c r="Q38" s="24">
        <v>5</v>
      </c>
      <c r="R38" s="24">
        <v>4</v>
      </c>
      <c r="S38" s="24">
        <v>5</v>
      </c>
      <c r="T38" s="24">
        <v>4</v>
      </c>
      <c r="U38" s="24">
        <v>5</v>
      </c>
      <c r="V38" s="24">
        <v>5</v>
      </c>
      <c r="W38" s="24">
        <v>5</v>
      </c>
      <c r="X38" s="24">
        <v>5</v>
      </c>
      <c r="Y38" s="24">
        <v>5</v>
      </c>
      <c r="Z38" s="24">
        <v>5</v>
      </c>
      <c r="AA38" s="24">
        <v>5</v>
      </c>
      <c r="AB38" s="24">
        <v>5</v>
      </c>
      <c r="AC38" s="24">
        <v>5</v>
      </c>
      <c r="AD38" s="24">
        <v>5</v>
      </c>
      <c r="AE38" s="24">
        <v>5</v>
      </c>
      <c r="AF38" s="24">
        <v>5</v>
      </c>
      <c r="AG38" s="24">
        <v>5</v>
      </c>
      <c r="AH38" s="24">
        <v>5</v>
      </c>
      <c r="AI38" s="24">
        <v>5</v>
      </c>
      <c r="AJ38" s="24">
        <v>5</v>
      </c>
      <c r="AK38" s="24">
        <v>4</v>
      </c>
      <c r="AL38" s="24">
        <v>4</v>
      </c>
      <c r="AM38" s="24">
        <v>4</v>
      </c>
      <c r="AN38" s="24">
        <v>5</v>
      </c>
      <c r="AO38" s="24">
        <v>4</v>
      </c>
      <c r="AP38" s="245">
        <v>5</v>
      </c>
    </row>
    <row r="39" spans="1:42">
      <c r="A39" s="226"/>
      <c r="B39" s="227"/>
      <c r="C39" s="23" t="s">
        <v>38</v>
      </c>
      <c r="D39" s="24">
        <v>5</v>
      </c>
      <c r="E39" s="24"/>
      <c r="F39" s="24"/>
      <c r="G39" s="24"/>
      <c r="H39" s="24"/>
      <c r="I39" s="24">
        <v>5</v>
      </c>
      <c r="J39" s="24">
        <v>5</v>
      </c>
      <c r="K39" s="24"/>
      <c r="L39" s="24">
        <v>5</v>
      </c>
      <c r="M39" s="24">
        <v>5</v>
      </c>
      <c r="N39" s="24">
        <v>5</v>
      </c>
      <c r="O39" s="24">
        <v>5</v>
      </c>
      <c r="P39" s="24">
        <v>4</v>
      </c>
      <c r="Q39" s="24">
        <v>5</v>
      </c>
      <c r="R39" s="24">
        <v>5</v>
      </c>
      <c r="S39" s="24">
        <v>5</v>
      </c>
      <c r="T39" s="24">
        <v>5</v>
      </c>
      <c r="U39" s="24">
        <v>4</v>
      </c>
      <c r="V39" s="24">
        <v>5</v>
      </c>
      <c r="W39" s="24">
        <v>5</v>
      </c>
      <c r="X39" s="24">
        <v>4</v>
      </c>
      <c r="Y39" s="24">
        <v>5</v>
      </c>
      <c r="Z39" s="24">
        <v>5</v>
      </c>
      <c r="AA39" s="24">
        <v>5</v>
      </c>
      <c r="AB39" s="24">
        <v>5</v>
      </c>
      <c r="AC39" s="24">
        <v>5</v>
      </c>
      <c r="AD39" s="24">
        <v>5</v>
      </c>
      <c r="AE39" s="24">
        <v>5</v>
      </c>
      <c r="AF39" s="24">
        <v>5</v>
      </c>
      <c r="AG39" s="24">
        <v>5</v>
      </c>
      <c r="AH39" s="24">
        <v>5</v>
      </c>
      <c r="AI39" s="24">
        <v>5</v>
      </c>
      <c r="AJ39" s="24">
        <v>5</v>
      </c>
      <c r="AK39" s="24">
        <v>4</v>
      </c>
      <c r="AL39" s="24">
        <v>4</v>
      </c>
      <c r="AM39" s="24">
        <v>4</v>
      </c>
      <c r="AN39" s="24">
        <v>5</v>
      </c>
      <c r="AO39" s="24">
        <v>5</v>
      </c>
      <c r="AP39" s="245">
        <v>4</v>
      </c>
    </row>
    <row r="40" ht="13.5" customHeight="1" spans="1:42">
      <c r="A40" s="226"/>
      <c r="B40" s="227"/>
      <c r="C40" s="187" t="s">
        <v>39</v>
      </c>
      <c r="D40" s="24">
        <v>5</v>
      </c>
      <c r="E40" s="24"/>
      <c r="F40" s="24"/>
      <c r="G40" s="24"/>
      <c r="H40" s="24"/>
      <c r="I40" s="24">
        <v>5</v>
      </c>
      <c r="J40" s="24">
        <v>5</v>
      </c>
      <c r="K40" s="24"/>
      <c r="L40" s="24">
        <v>5</v>
      </c>
      <c r="M40" s="24">
        <v>5</v>
      </c>
      <c r="N40" s="24">
        <v>5</v>
      </c>
      <c r="O40" s="24">
        <v>5</v>
      </c>
      <c r="P40" s="24">
        <v>5</v>
      </c>
      <c r="Q40" s="24">
        <v>5</v>
      </c>
      <c r="R40" s="24">
        <v>4</v>
      </c>
      <c r="S40" s="24">
        <v>4</v>
      </c>
      <c r="T40" s="24">
        <v>5</v>
      </c>
      <c r="U40" s="24">
        <v>4</v>
      </c>
      <c r="V40" s="24">
        <v>4</v>
      </c>
      <c r="W40" s="24">
        <v>5</v>
      </c>
      <c r="X40" s="24">
        <v>5</v>
      </c>
      <c r="Y40" s="24">
        <v>5</v>
      </c>
      <c r="Z40" s="24">
        <v>5</v>
      </c>
      <c r="AA40" s="24">
        <v>5</v>
      </c>
      <c r="AB40" s="24">
        <v>5</v>
      </c>
      <c r="AC40" s="24">
        <v>5</v>
      </c>
      <c r="AD40" s="24">
        <v>5</v>
      </c>
      <c r="AE40" s="24">
        <v>5</v>
      </c>
      <c r="AF40" s="24">
        <v>5</v>
      </c>
      <c r="AG40" s="24">
        <v>5</v>
      </c>
      <c r="AH40" s="24">
        <v>5</v>
      </c>
      <c r="AI40" s="24">
        <v>5</v>
      </c>
      <c r="AJ40" s="24">
        <v>5</v>
      </c>
      <c r="AK40" s="24">
        <v>3</v>
      </c>
      <c r="AL40" s="24">
        <v>4</v>
      </c>
      <c r="AM40" s="24">
        <v>5</v>
      </c>
      <c r="AN40" s="24">
        <v>4</v>
      </c>
      <c r="AO40" s="24">
        <v>5</v>
      </c>
      <c r="AP40" s="245">
        <v>5</v>
      </c>
    </row>
    <row r="41" spans="1:42">
      <c r="A41" s="226"/>
      <c r="B41" s="227"/>
      <c r="C41" s="23" t="s">
        <v>40</v>
      </c>
      <c r="D41" s="24">
        <v>4</v>
      </c>
      <c r="E41" s="24"/>
      <c r="F41" s="24"/>
      <c r="G41" s="24"/>
      <c r="H41" s="24"/>
      <c r="I41" s="24">
        <v>5</v>
      </c>
      <c r="J41" s="24">
        <v>5</v>
      </c>
      <c r="K41" s="24"/>
      <c r="L41" s="24">
        <v>5</v>
      </c>
      <c r="M41" s="24">
        <v>5</v>
      </c>
      <c r="N41" s="24">
        <v>5</v>
      </c>
      <c r="O41" s="24">
        <v>5</v>
      </c>
      <c r="P41" s="24">
        <v>5</v>
      </c>
      <c r="Q41" s="24">
        <v>4</v>
      </c>
      <c r="R41" s="24">
        <v>5</v>
      </c>
      <c r="S41" s="24">
        <v>4</v>
      </c>
      <c r="T41" s="24">
        <v>5</v>
      </c>
      <c r="U41" s="24">
        <v>5</v>
      </c>
      <c r="V41" s="24">
        <v>5</v>
      </c>
      <c r="W41" s="24">
        <v>5</v>
      </c>
      <c r="X41" s="24">
        <v>5</v>
      </c>
      <c r="Y41" s="24">
        <v>4</v>
      </c>
      <c r="Z41" s="24">
        <v>4</v>
      </c>
      <c r="AA41" s="24">
        <v>5</v>
      </c>
      <c r="AB41" s="24">
        <v>4</v>
      </c>
      <c r="AC41" s="24">
        <v>5</v>
      </c>
      <c r="AD41" s="24">
        <v>5</v>
      </c>
      <c r="AE41" s="24">
        <v>5</v>
      </c>
      <c r="AF41" s="24">
        <v>4</v>
      </c>
      <c r="AG41" s="24">
        <v>5</v>
      </c>
      <c r="AH41" s="24">
        <v>5</v>
      </c>
      <c r="AI41" s="24">
        <v>5</v>
      </c>
      <c r="AJ41" s="24">
        <v>5</v>
      </c>
      <c r="AK41" s="24">
        <v>4</v>
      </c>
      <c r="AL41" s="24">
        <v>4</v>
      </c>
      <c r="AM41" s="24">
        <v>5</v>
      </c>
      <c r="AN41" s="24">
        <v>5</v>
      </c>
      <c r="AO41" s="24">
        <v>5</v>
      </c>
      <c r="AP41" s="245">
        <v>5</v>
      </c>
    </row>
    <row r="42" ht="20.25" customHeight="1" spans="1:42">
      <c r="A42" s="226"/>
      <c r="B42" s="227"/>
      <c r="C42" s="23" t="s">
        <v>41</v>
      </c>
      <c r="D42" s="24">
        <f>SUM(D38:D41)</f>
        <v>19</v>
      </c>
      <c r="E42" s="24">
        <f t="shared" ref="E42:AP42" si="8">SUM(E38:E41)</f>
        <v>0</v>
      </c>
      <c r="F42" s="24">
        <f t="shared" si="8"/>
        <v>0</v>
      </c>
      <c r="G42" s="24">
        <f t="shared" si="8"/>
        <v>0</v>
      </c>
      <c r="H42" s="24">
        <f t="shared" si="8"/>
        <v>0</v>
      </c>
      <c r="I42" s="24">
        <f t="shared" si="8"/>
        <v>20</v>
      </c>
      <c r="J42" s="24">
        <f t="shared" si="8"/>
        <v>20</v>
      </c>
      <c r="K42" s="24">
        <f t="shared" si="8"/>
        <v>0</v>
      </c>
      <c r="L42" s="24">
        <f t="shared" si="8"/>
        <v>20</v>
      </c>
      <c r="M42" s="24">
        <f t="shared" si="8"/>
        <v>19</v>
      </c>
      <c r="N42" s="24">
        <f t="shared" si="8"/>
        <v>20</v>
      </c>
      <c r="O42" s="24">
        <f t="shared" si="8"/>
        <v>20</v>
      </c>
      <c r="P42" s="24">
        <f t="shared" si="8"/>
        <v>19</v>
      </c>
      <c r="Q42" s="24">
        <f t="shared" si="8"/>
        <v>19</v>
      </c>
      <c r="R42" s="24">
        <f t="shared" si="8"/>
        <v>18</v>
      </c>
      <c r="S42" s="24">
        <f t="shared" si="8"/>
        <v>18</v>
      </c>
      <c r="T42" s="24">
        <f t="shared" si="8"/>
        <v>19</v>
      </c>
      <c r="U42" s="24">
        <f t="shared" si="8"/>
        <v>18</v>
      </c>
      <c r="V42" s="24">
        <f t="shared" si="8"/>
        <v>19</v>
      </c>
      <c r="W42" s="24">
        <f t="shared" si="8"/>
        <v>20</v>
      </c>
      <c r="X42" s="24">
        <f t="shared" si="8"/>
        <v>19</v>
      </c>
      <c r="Y42" s="24">
        <f t="shared" si="8"/>
        <v>19</v>
      </c>
      <c r="Z42" s="24">
        <f t="shared" si="8"/>
        <v>19</v>
      </c>
      <c r="AA42" s="24">
        <f t="shared" si="8"/>
        <v>20</v>
      </c>
      <c r="AB42" s="24">
        <f t="shared" si="8"/>
        <v>19</v>
      </c>
      <c r="AC42" s="24">
        <f t="shared" si="8"/>
        <v>20</v>
      </c>
      <c r="AD42" s="24">
        <f t="shared" si="8"/>
        <v>20</v>
      </c>
      <c r="AE42" s="24">
        <f t="shared" si="8"/>
        <v>20</v>
      </c>
      <c r="AF42" s="24">
        <f t="shared" si="8"/>
        <v>19</v>
      </c>
      <c r="AG42" s="24">
        <f t="shared" si="8"/>
        <v>20</v>
      </c>
      <c r="AH42" s="24">
        <f t="shared" si="8"/>
        <v>20</v>
      </c>
      <c r="AI42" s="24">
        <f t="shared" si="8"/>
        <v>20</v>
      </c>
      <c r="AJ42" s="24">
        <f t="shared" si="8"/>
        <v>20</v>
      </c>
      <c r="AK42" s="24">
        <f t="shared" si="8"/>
        <v>15</v>
      </c>
      <c r="AL42" s="24">
        <f t="shared" si="8"/>
        <v>16</v>
      </c>
      <c r="AM42" s="24">
        <f t="shared" si="8"/>
        <v>18</v>
      </c>
      <c r="AN42" s="24">
        <f t="shared" si="8"/>
        <v>19</v>
      </c>
      <c r="AO42" s="24">
        <f t="shared" si="8"/>
        <v>19</v>
      </c>
      <c r="AP42" s="245">
        <f t="shared" si="8"/>
        <v>19</v>
      </c>
    </row>
    <row r="43" spans="1:42">
      <c r="A43" s="226"/>
      <c r="B43" s="227"/>
      <c r="C43" s="23" t="s">
        <v>42</v>
      </c>
      <c r="D43" s="24">
        <v>35</v>
      </c>
      <c r="E43" s="24"/>
      <c r="F43" s="24"/>
      <c r="G43" s="24"/>
      <c r="H43" s="24"/>
      <c r="I43" s="24">
        <v>21</v>
      </c>
      <c r="J43" s="24">
        <v>30</v>
      </c>
      <c r="K43" s="24"/>
      <c r="L43" s="24">
        <v>62</v>
      </c>
      <c r="M43" s="24">
        <v>20</v>
      </c>
      <c r="N43" s="24">
        <v>34</v>
      </c>
      <c r="O43" s="24">
        <v>62</v>
      </c>
      <c r="P43" s="24">
        <v>31</v>
      </c>
      <c r="Q43" s="24">
        <v>23</v>
      </c>
      <c r="R43" s="24">
        <v>17</v>
      </c>
      <c r="S43" s="24">
        <v>22</v>
      </c>
      <c r="T43" s="24">
        <v>22</v>
      </c>
      <c r="U43" s="24">
        <v>15</v>
      </c>
      <c r="V43" s="24">
        <v>26</v>
      </c>
      <c r="W43" s="24">
        <v>14</v>
      </c>
      <c r="X43" s="24">
        <v>27</v>
      </c>
      <c r="Y43" s="24">
        <v>30</v>
      </c>
      <c r="Z43" s="24">
        <v>30</v>
      </c>
      <c r="AA43" s="24">
        <v>42</v>
      </c>
      <c r="AB43" s="24">
        <v>17</v>
      </c>
      <c r="AC43" s="24">
        <v>45</v>
      </c>
      <c r="AD43" s="24">
        <v>39</v>
      </c>
      <c r="AE43" s="24">
        <v>32</v>
      </c>
      <c r="AF43" s="24">
        <v>33</v>
      </c>
      <c r="AG43" s="24">
        <v>27</v>
      </c>
      <c r="AH43" s="24">
        <v>50</v>
      </c>
      <c r="AI43" s="24">
        <v>59</v>
      </c>
      <c r="AJ43" s="24">
        <v>30</v>
      </c>
      <c r="AK43" s="24">
        <v>20</v>
      </c>
      <c r="AL43" s="24">
        <v>19</v>
      </c>
      <c r="AM43" s="24">
        <v>18</v>
      </c>
      <c r="AN43" s="24">
        <v>16</v>
      </c>
      <c r="AO43" s="24">
        <v>27</v>
      </c>
      <c r="AP43" s="245">
        <v>24</v>
      </c>
    </row>
    <row r="44" spans="1:42">
      <c r="A44" s="226"/>
      <c r="B44" s="227"/>
      <c r="C44" s="23" t="s">
        <v>43</v>
      </c>
      <c r="D44" s="24">
        <f>SUM(D42:D43)</f>
        <v>54</v>
      </c>
      <c r="E44" s="24">
        <f t="shared" ref="E44:AP44" si="9">SUM(E42:E43)</f>
        <v>0</v>
      </c>
      <c r="F44" s="24">
        <f t="shared" si="9"/>
        <v>0</v>
      </c>
      <c r="G44" s="24">
        <f t="shared" si="9"/>
        <v>0</v>
      </c>
      <c r="H44" s="24">
        <f t="shared" si="9"/>
        <v>0</v>
      </c>
      <c r="I44" s="24">
        <f t="shared" si="9"/>
        <v>41</v>
      </c>
      <c r="J44" s="24">
        <f t="shared" si="9"/>
        <v>50</v>
      </c>
      <c r="K44" s="24">
        <f t="shared" si="9"/>
        <v>0</v>
      </c>
      <c r="L44" s="24">
        <f t="shared" si="9"/>
        <v>82</v>
      </c>
      <c r="M44" s="24">
        <f t="shared" si="9"/>
        <v>39</v>
      </c>
      <c r="N44" s="24">
        <f t="shared" si="9"/>
        <v>54</v>
      </c>
      <c r="O44" s="24">
        <f t="shared" si="9"/>
        <v>82</v>
      </c>
      <c r="P44" s="24">
        <f t="shared" si="9"/>
        <v>50</v>
      </c>
      <c r="Q44" s="24">
        <f t="shared" si="9"/>
        <v>42</v>
      </c>
      <c r="R44" s="24">
        <f t="shared" si="9"/>
        <v>35</v>
      </c>
      <c r="S44" s="24">
        <f t="shared" si="9"/>
        <v>40</v>
      </c>
      <c r="T44" s="24">
        <f t="shared" si="9"/>
        <v>41</v>
      </c>
      <c r="U44" s="24">
        <f t="shared" si="9"/>
        <v>33</v>
      </c>
      <c r="V44" s="24">
        <f t="shared" si="9"/>
        <v>45</v>
      </c>
      <c r="W44" s="24">
        <f t="shared" si="9"/>
        <v>34</v>
      </c>
      <c r="X44" s="24">
        <f t="shared" si="9"/>
        <v>46</v>
      </c>
      <c r="Y44" s="24">
        <f t="shared" si="9"/>
        <v>49</v>
      </c>
      <c r="Z44" s="24">
        <f t="shared" si="9"/>
        <v>49</v>
      </c>
      <c r="AA44" s="24">
        <f t="shared" si="9"/>
        <v>62</v>
      </c>
      <c r="AB44" s="24">
        <f t="shared" si="9"/>
        <v>36</v>
      </c>
      <c r="AC44" s="24">
        <f t="shared" si="9"/>
        <v>65</v>
      </c>
      <c r="AD44" s="24">
        <f t="shared" si="9"/>
        <v>59</v>
      </c>
      <c r="AE44" s="24">
        <f t="shared" si="9"/>
        <v>52</v>
      </c>
      <c r="AF44" s="24">
        <f t="shared" si="9"/>
        <v>52</v>
      </c>
      <c r="AG44" s="24">
        <f t="shared" si="9"/>
        <v>47</v>
      </c>
      <c r="AH44" s="24">
        <f t="shared" si="9"/>
        <v>70</v>
      </c>
      <c r="AI44" s="24">
        <f t="shared" si="9"/>
        <v>79</v>
      </c>
      <c r="AJ44" s="24">
        <f t="shared" si="9"/>
        <v>50</v>
      </c>
      <c r="AK44" s="24">
        <f t="shared" si="9"/>
        <v>35</v>
      </c>
      <c r="AL44" s="24">
        <f t="shared" si="9"/>
        <v>35</v>
      </c>
      <c r="AM44" s="24">
        <f t="shared" si="9"/>
        <v>36</v>
      </c>
      <c r="AN44" s="24">
        <f t="shared" si="9"/>
        <v>35</v>
      </c>
      <c r="AO44" s="24">
        <f t="shared" si="9"/>
        <v>46</v>
      </c>
      <c r="AP44" s="245">
        <f t="shared" si="9"/>
        <v>43</v>
      </c>
    </row>
    <row r="45" spans="1:42">
      <c r="A45" s="226"/>
      <c r="B45" s="227"/>
      <c r="C45" s="40" t="s">
        <v>44</v>
      </c>
      <c r="D45" s="24" t="s">
        <v>47</v>
      </c>
      <c r="E45" s="24"/>
      <c r="F45" s="24"/>
      <c r="G45" s="24"/>
      <c r="H45" s="24"/>
      <c r="I45" s="24" t="s">
        <v>48</v>
      </c>
      <c r="J45" s="24" t="s">
        <v>48</v>
      </c>
      <c r="K45" s="24"/>
      <c r="L45" s="24" t="s">
        <v>45</v>
      </c>
      <c r="M45" s="24" t="s">
        <v>46</v>
      </c>
      <c r="N45" s="24" t="s">
        <v>47</v>
      </c>
      <c r="O45" s="24" t="s">
        <v>56</v>
      </c>
      <c r="P45" s="24" t="s">
        <v>48</v>
      </c>
      <c r="Q45" s="24" t="s">
        <v>48</v>
      </c>
      <c r="R45" s="24" t="s">
        <v>46</v>
      </c>
      <c r="S45" s="24" t="s">
        <v>46</v>
      </c>
      <c r="T45" s="24" t="s">
        <v>48</v>
      </c>
      <c r="U45" s="24" t="s">
        <v>46</v>
      </c>
      <c r="V45" s="24" t="s">
        <v>48</v>
      </c>
      <c r="W45" s="24" t="s">
        <v>46</v>
      </c>
      <c r="X45" s="24" t="s">
        <v>48</v>
      </c>
      <c r="Y45" s="24" t="s">
        <v>48</v>
      </c>
      <c r="Z45" s="24" t="s">
        <v>48</v>
      </c>
      <c r="AA45" s="24" t="s">
        <v>49</v>
      </c>
      <c r="AB45" s="24" t="s">
        <v>46</v>
      </c>
      <c r="AC45" s="24" t="s">
        <v>49</v>
      </c>
      <c r="AD45" s="24" t="s">
        <v>47</v>
      </c>
      <c r="AE45" s="24" t="s">
        <v>47</v>
      </c>
      <c r="AF45" s="24" t="s">
        <v>47</v>
      </c>
      <c r="AG45" s="24" t="s">
        <v>48</v>
      </c>
      <c r="AH45" s="24" t="s">
        <v>49</v>
      </c>
      <c r="AI45" s="24" t="s">
        <v>45</v>
      </c>
      <c r="AJ45" s="24" t="s">
        <v>48</v>
      </c>
      <c r="AK45" s="24" t="s">
        <v>46</v>
      </c>
      <c r="AL45" s="24" t="s">
        <v>46</v>
      </c>
      <c r="AM45" s="24" t="s">
        <v>46</v>
      </c>
      <c r="AN45" s="24" t="s">
        <v>46</v>
      </c>
      <c r="AO45" s="24" t="s">
        <v>48</v>
      </c>
      <c r="AP45" s="245" t="s">
        <v>48</v>
      </c>
    </row>
    <row r="46" spans="1:42">
      <c r="A46" s="226"/>
      <c r="B46" s="227" t="s">
        <v>54</v>
      </c>
      <c r="C46" s="23" t="s">
        <v>37</v>
      </c>
      <c r="D46" s="24">
        <v>5</v>
      </c>
      <c r="E46" s="24"/>
      <c r="F46" s="24"/>
      <c r="G46" s="24"/>
      <c r="H46" s="24"/>
      <c r="I46" s="24">
        <v>5</v>
      </c>
      <c r="J46" s="24">
        <v>5</v>
      </c>
      <c r="K46" s="24"/>
      <c r="L46" s="24">
        <v>5</v>
      </c>
      <c r="M46" s="24">
        <v>4</v>
      </c>
      <c r="N46" s="24">
        <v>5</v>
      </c>
      <c r="O46" s="24">
        <v>5</v>
      </c>
      <c r="P46" s="24">
        <v>5</v>
      </c>
      <c r="Q46" s="24">
        <v>5</v>
      </c>
      <c r="R46" s="24">
        <v>5</v>
      </c>
      <c r="S46" s="24">
        <v>5</v>
      </c>
      <c r="T46" s="24">
        <v>4</v>
      </c>
      <c r="U46" s="24">
        <v>5</v>
      </c>
      <c r="V46" s="24">
        <v>5</v>
      </c>
      <c r="W46" s="24">
        <v>5</v>
      </c>
      <c r="X46" s="24">
        <v>5</v>
      </c>
      <c r="Y46" s="24">
        <v>5</v>
      </c>
      <c r="Z46" s="24">
        <v>5</v>
      </c>
      <c r="AA46" s="24">
        <v>5</v>
      </c>
      <c r="AB46" s="24">
        <v>5</v>
      </c>
      <c r="AC46" s="24">
        <v>5</v>
      </c>
      <c r="AD46" s="24">
        <v>5</v>
      </c>
      <c r="AE46" s="24">
        <v>5</v>
      </c>
      <c r="AF46" s="24">
        <v>5</v>
      </c>
      <c r="AG46" s="24">
        <v>5</v>
      </c>
      <c r="AH46" s="24">
        <v>5</v>
      </c>
      <c r="AI46" s="24">
        <v>5</v>
      </c>
      <c r="AJ46" s="24">
        <v>5</v>
      </c>
      <c r="AK46" s="24">
        <v>4</v>
      </c>
      <c r="AL46" s="24">
        <v>4</v>
      </c>
      <c r="AM46" s="24">
        <v>4</v>
      </c>
      <c r="AN46" s="24">
        <v>5</v>
      </c>
      <c r="AO46" s="24">
        <v>4</v>
      </c>
      <c r="AP46" s="245">
        <v>5</v>
      </c>
    </row>
    <row r="47" spans="1:42">
      <c r="A47" s="226"/>
      <c r="B47" s="227"/>
      <c r="C47" s="23" t="s">
        <v>38</v>
      </c>
      <c r="D47" s="24">
        <v>5</v>
      </c>
      <c r="E47" s="24"/>
      <c r="F47" s="24"/>
      <c r="G47" s="24"/>
      <c r="H47" s="24"/>
      <c r="I47" s="24">
        <v>5</v>
      </c>
      <c r="J47" s="24">
        <v>5</v>
      </c>
      <c r="K47" s="24"/>
      <c r="L47" s="24">
        <v>5</v>
      </c>
      <c r="M47" s="24">
        <v>5</v>
      </c>
      <c r="N47" s="24">
        <v>5</v>
      </c>
      <c r="O47" s="24">
        <v>5</v>
      </c>
      <c r="P47" s="24">
        <v>4</v>
      </c>
      <c r="Q47" s="24">
        <v>5</v>
      </c>
      <c r="R47" s="24">
        <v>5</v>
      </c>
      <c r="S47" s="24">
        <v>5</v>
      </c>
      <c r="T47" s="24">
        <v>5</v>
      </c>
      <c r="U47" s="24">
        <v>5</v>
      </c>
      <c r="V47" s="24">
        <v>5</v>
      </c>
      <c r="W47" s="24">
        <v>4</v>
      </c>
      <c r="X47" s="24">
        <v>5</v>
      </c>
      <c r="Y47" s="24">
        <v>4</v>
      </c>
      <c r="Z47" s="24">
        <v>4</v>
      </c>
      <c r="AA47" s="24">
        <v>4</v>
      </c>
      <c r="AB47" s="24">
        <v>5</v>
      </c>
      <c r="AC47" s="24">
        <v>5</v>
      </c>
      <c r="AD47" s="24">
        <v>5</v>
      </c>
      <c r="AE47" s="24">
        <v>4</v>
      </c>
      <c r="AF47" s="24">
        <v>5</v>
      </c>
      <c r="AG47" s="24">
        <v>5</v>
      </c>
      <c r="AH47" s="24">
        <v>5</v>
      </c>
      <c r="AI47" s="24">
        <v>5</v>
      </c>
      <c r="AJ47" s="24">
        <v>5</v>
      </c>
      <c r="AK47" s="24">
        <v>4</v>
      </c>
      <c r="AL47" s="24">
        <v>4</v>
      </c>
      <c r="AM47" s="24">
        <v>4</v>
      </c>
      <c r="AN47" s="24">
        <v>5</v>
      </c>
      <c r="AO47" s="24">
        <v>5</v>
      </c>
      <c r="AP47" s="245">
        <v>5</v>
      </c>
    </row>
    <row r="48" ht="13.5" customHeight="1" spans="1:42">
      <c r="A48" s="226"/>
      <c r="B48" s="227"/>
      <c r="C48" s="187" t="s">
        <v>39</v>
      </c>
      <c r="D48" s="24">
        <v>5</v>
      </c>
      <c r="E48" s="24"/>
      <c r="F48" s="24"/>
      <c r="G48" s="24"/>
      <c r="H48" s="24"/>
      <c r="I48" s="24">
        <v>5</v>
      </c>
      <c r="J48" s="24">
        <v>5</v>
      </c>
      <c r="K48" s="24"/>
      <c r="L48" s="24">
        <v>5</v>
      </c>
      <c r="M48" s="24">
        <v>5</v>
      </c>
      <c r="N48" s="24">
        <v>5</v>
      </c>
      <c r="O48" s="24">
        <v>5</v>
      </c>
      <c r="P48" s="24">
        <v>5</v>
      </c>
      <c r="Q48" s="24">
        <v>5</v>
      </c>
      <c r="R48" s="24">
        <v>5</v>
      </c>
      <c r="S48" s="24">
        <v>4</v>
      </c>
      <c r="T48" s="24">
        <v>5</v>
      </c>
      <c r="U48" s="24">
        <v>5</v>
      </c>
      <c r="V48" s="24">
        <v>5</v>
      </c>
      <c r="W48" s="24">
        <v>5</v>
      </c>
      <c r="X48" s="24">
        <v>4</v>
      </c>
      <c r="Y48" s="24">
        <v>5</v>
      </c>
      <c r="Z48" s="24">
        <v>5</v>
      </c>
      <c r="AA48" s="24">
        <v>5</v>
      </c>
      <c r="AB48" s="24">
        <v>4</v>
      </c>
      <c r="AC48" s="24">
        <v>5</v>
      </c>
      <c r="AD48" s="24">
        <v>4</v>
      </c>
      <c r="AE48" s="24">
        <v>5</v>
      </c>
      <c r="AF48" s="24">
        <v>5</v>
      </c>
      <c r="AG48" s="24">
        <v>5</v>
      </c>
      <c r="AH48" s="24">
        <v>5</v>
      </c>
      <c r="AI48" s="24">
        <v>5</v>
      </c>
      <c r="AJ48" s="24">
        <v>5</v>
      </c>
      <c r="AK48" s="24">
        <v>4</v>
      </c>
      <c r="AL48" s="24">
        <v>4</v>
      </c>
      <c r="AM48" s="24">
        <v>5</v>
      </c>
      <c r="AN48" s="24">
        <v>5</v>
      </c>
      <c r="AO48" s="24">
        <v>5</v>
      </c>
      <c r="AP48" s="245">
        <v>5</v>
      </c>
    </row>
    <row r="49" spans="1:42">
      <c r="A49" s="226"/>
      <c r="B49" s="227"/>
      <c r="C49" s="23" t="s">
        <v>40</v>
      </c>
      <c r="D49" s="24">
        <v>5</v>
      </c>
      <c r="E49" s="24"/>
      <c r="F49" s="24"/>
      <c r="G49" s="24"/>
      <c r="H49" s="24"/>
      <c r="I49" s="24">
        <v>5</v>
      </c>
      <c r="J49" s="24">
        <v>5</v>
      </c>
      <c r="K49" s="24"/>
      <c r="L49" s="24">
        <v>5</v>
      </c>
      <c r="M49" s="24">
        <v>5</v>
      </c>
      <c r="N49" s="24">
        <v>5</v>
      </c>
      <c r="O49" s="24">
        <v>5</v>
      </c>
      <c r="P49" s="24">
        <v>5</v>
      </c>
      <c r="Q49" s="24">
        <v>4</v>
      </c>
      <c r="R49" s="24">
        <v>5</v>
      </c>
      <c r="S49" s="24">
        <v>5</v>
      </c>
      <c r="T49" s="24">
        <v>5</v>
      </c>
      <c r="U49" s="24">
        <v>5</v>
      </c>
      <c r="V49" s="24">
        <v>5</v>
      </c>
      <c r="W49" s="24">
        <v>5</v>
      </c>
      <c r="X49" s="24">
        <v>5</v>
      </c>
      <c r="Y49" s="24">
        <v>5</v>
      </c>
      <c r="Z49" s="24">
        <v>5</v>
      </c>
      <c r="AA49" s="24">
        <v>5</v>
      </c>
      <c r="AB49" s="24">
        <v>5</v>
      </c>
      <c r="AC49" s="24">
        <v>5</v>
      </c>
      <c r="AD49" s="24">
        <v>5</v>
      </c>
      <c r="AE49" s="24">
        <v>5</v>
      </c>
      <c r="AF49" s="24">
        <v>5</v>
      </c>
      <c r="AG49" s="24">
        <v>5</v>
      </c>
      <c r="AH49" s="24">
        <v>5</v>
      </c>
      <c r="AI49" s="24">
        <v>5</v>
      </c>
      <c r="AJ49" s="24">
        <v>5</v>
      </c>
      <c r="AK49" s="24">
        <v>4</v>
      </c>
      <c r="AL49" s="24">
        <v>4</v>
      </c>
      <c r="AM49" s="24">
        <v>5</v>
      </c>
      <c r="AN49" s="24">
        <v>5</v>
      </c>
      <c r="AO49" s="24">
        <v>5</v>
      </c>
      <c r="AP49" s="245">
        <v>5</v>
      </c>
    </row>
    <row r="50" spans="1:42">
      <c r="A50" s="226"/>
      <c r="B50" s="227"/>
      <c r="C50" s="23" t="s">
        <v>41</v>
      </c>
      <c r="D50" s="24">
        <f>SUM(D46:D49)</f>
        <v>20</v>
      </c>
      <c r="E50" s="24">
        <f t="shared" ref="E50:AP50" si="10">SUM(E46:E49)</f>
        <v>0</v>
      </c>
      <c r="F50" s="24">
        <f t="shared" si="10"/>
        <v>0</v>
      </c>
      <c r="G50" s="24">
        <f t="shared" si="10"/>
        <v>0</v>
      </c>
      <c r="H50" s="24">
        <f t="shared" si="10"/>
        <v>0</v>
      </c>
      <c r="I50" s="24">
        <f t="shared" si="10"/>
        <v>20</v>
      </c>
      <c r="J50" s="24">
        <f t="shared" si="10"/>
        <v>20</v>
      </c>
      <c r="K50" s="24">
        <f t="shared" si="10"/>
        <v>0</v>
      </c>
      <c r="L50" s="24">
        <f t="shared" si="10"/>
        <v>20</v>
      </c>
      <c r="M50" s="24">
        <f t="shared" si="10"/>
        <v>19</v>
      </c>
      <c r="N50" s="24">
        <f t="shared" si="10"/>
        <v>20</v>
      </c>
      <c r="O50" s="24">
        <f t="shared" si="10"/>
        <v>20</v>
      </c>
      <c r="P50" s="24">
        <f t="shared" si="10"/>
        <v>19</v>
      </c>
      <c r="Q50" s="24">
        <f t="shared" si="10"/>
        <v>19</v>
      </c>
      <c r="R50" s="24">
        <f t="shared" si="10"/>
        <v>20</v>
      </c>
      <c r="S50" s="24">
        <f t="shared" si="10"/>
        <v>19</v>
      </c>
      <c r="T50" s="24">
        <f t="shared" si="10"/>
        <v>19</v>
      </c>
      <c r="U50" s="24">
        <f t="shared" si="10"/>
        <v>20</v>
      </c>
      <c r="V50" s="24">
        <f t="shared" si="10"/>
        <v>20</v>
      </c>
      <c r="W50" s="24">
        <f t="shared" si="10"/>
        <v>19</v>
      </c>
      <c r="X50" s="24">
        <f t="shared" si="10"/>
        <v>19</v>
      </c>
      <c r="Y50" s="24">
        <f t="shared" si="10"/>
        <v>19</v>
      </c>
      <c r="Z50" s="24">
        <f t="shared" si="10"/>
        <v>19</v>
      </c>
      <c r="AA50" s="24">
        <f t="shared" si="10"/>
        <v>19</v>
      </c>
      <c r="AB50" s="24">
        <f t="shared" si="10"/>
        <v>19</v>
      </c>
      <c r="AC50" s="24">
        <f t="shared" si="10"/>
        <v>20</v>
      </c>
      <c r="AD50" s="24">
        <f t="shared" si="10"/>
        <v>19</v>
      </c>
      <c r="AE50" s="24">
        <f t="shared" si="10"/>
        <v>19</v>
      </c>
      <c r="AF50" s="24">
        <f t="shared" si="10"/>
        <v>20</v>
      </c>
      <c r="AG50" s="24">
        <f t="shared" si="10"/>
        <v>20</v>
      </c>
      <c r="AH50" s="24">
        <f t="shared" si="10"/>
        <v>20</v>
      </c>
      <c r="AI50" s="24">
        <f t="shared" si="10"/>
        <v>20</v>
      </c>
      <c r="AJ50" s="24">
        <f t="shared" si="10"/>
        <v>20</v>
      </c>
      <c r="AK50" s="24">
        <f t="shared" si="10"/>
        <v>16</v>
      </c>
      <c r="AL50" s="24">
        <f t="shared" si="10"/>
        <v>16</v>
      </c>
      <c r="AM50" s="24">
        <f t="shared" si="10"/>
        <v>18</v>
      </c>
      <c r="AN50" s="24">
        <f t="shared" si="10"/>
        <v>20</v>
      </c>
      <c r="AO50" s="24">
        <f t="shared" si="10"/>
        <v>19</v>
      </c>
      <c r="AP50" s="245">
        <f t="shared" si="10"/>
        <v>20</v>
      </c>
    </row>
    <row r="51" spans="1:42">
      <c r="A51" s="226"/>
      <c r="B51" s="227"/>
      <c r="C51" s="23" t="s">
        <v>42</v>
      </c>
      <c r="D51" s="59">
        <v>42</v>
      </c>
      <c r="E51" s="24"/>
      <c r="F51" s="24"/>
      <c r="G51" s="24"/>
      <c r="H51" s="24"/>
      <c r="I51" s="24">
        <v>24</v>
      </c>
      <c r="J51" s="24">
        <v>13</v>
      </c>
      <c r="K51" s="24"/>
      <c r="L51" s="24">
        <v>51</v>
      </c>
      <c r="M51" s="24">
        <v>22</v>
      </c>
      <c r="N51" s="24">
        <v>27</v>
      </c>
      <c r="O51" s="24">
        <v>51</v>
      </c>
      <c r="P51" s="24">
        <v>27</v>
      </c>
      <c r="Q51" s="24">
        <v>29</v>
      </c>
      <c r="R51" s="24">
        <v>27</v>
      </c>
      <c r="S51" s="24">
        <v>37</v>
      </c>
      <c r="T51" s="24">
        <v>19</v>
      </c>
      <c r="U51" s="24">
        <v>20</v>
      </c>
      <c r="V51" s="24">
        <v>28</v>
      </c>
      <c r="W51" s="24">
        <v>27</v>
      </c>
      <c r="X51" s="24">
        <v>27</v>
      </c>
      <c r="Y51" s="24">
        <v>27</v>
      </c>
      <c r="Z51" s="24">
        <v>27</v>
      </c>
      <c r="AA51" s="24">
        <v>27</v>
      </c>
      <c r="AB51" s="24">
        <v>19</v>
      </c>
      <c r="AC51" s="24">
        <v>61</v>
      </c>
      <c r="AD51" s="24">
        <v>27</v>
      </c>
      <c r="AE51" s="24">
        <v>27</v>
      </c>
      <c r="AF51" s="24">
        <v>20</v>
      </c>
      <c r="AG51" s="24">
        <v>48</v>
      </c>
      <c r="AH51" s="24">
        <v>44</v>
      </c>
      <c r="AI51" s="24">
        <v>67</v>
      </c>
      <c r="AJ51" s="24">
        <v>45</v>
      </c>
      <c r="AK51" s="24">
        <v>20</v>
      </c>
      <c r="AL51" s="24">
        <v>21</v>
      </c>
      <c r="AM51" s="24">
        <v>19</v>
      </c>
      <c r="AN51" s="24">
        <v>30</v>
      </c>
      <c r="AO51" s="24">
        <v>28</v>
      </c>
      <c r="AP51" s="245">
        <v>36</v>
      </c>
    </row>
    <row r="52" spans="1:42">
      <c r="A52" s="226"/>
      <c r="B52" s="227"/>
      <c r="C52" s="23" t="s">
        <v>43</v>
      </c>
      <c r="D52" s="24">
        <f>SUM(D50:D51)</f>
        <v>62</v>
      </c>
      <c r="E52" s="24">
        <f t="shared" ref="E52:AP52" si="11">SUM(E50:E51)</f>
        <v>0</v>
      </c>
      <c r="F52" s="24">
        <f t="shared" si="11"/>
        <v>0</v>
      </c>
      <c r="G52" s="24">
        <f t="shared" si="11"/>
        <v>0</v>
      </c>
      <c r="H52" s="24">
        <f t="shared" si="11"/>
        <v>0</v>
      </c>
      <c r="I52" s="24">
        <f t="shared" si="11"/>
        <v>44</v>
      </c>
      <c r="J52" s="24">
        <f t="shared" si="11"/>
        <v>33</v>
      </c>
      <c r="K52" s="24">
        <f t="shared" si="11"/>
        <v>0</v>
      </c>
      <c r="L52" s="24">
        <f t="shared" si="11"/>
        <v>71</v>
      </c>
      <c r="M52" s="24">
        <f t="shared" si="11"/>
        <v>41</v>
      </c>
      <c r="N52" s="24">
        <f t="shared" si="11"/>
        <v>47</v>
      </c>
      <c r="O52" s="24">
        <f t="shared" si="11"/>
        <v>71</v>
      </c>
      <c r="P52" s="24">
        <f t="shared" si="11"/>
        <v>46</v>
      </c>
      <c r="Q52" s="24">
        <f t="shared" si="11"/>
        <v>48</v>
      </c>
      <c r="R52" s="24">
        <f t="shared" si="11"/>
        <v>47</v>
      </c>
      <c r="S52" s="24">
        <f t="shared" si="11"/>
        <v>56</v>
      </c>
      <c r="T52" s="24">
        <f t="shared" si="11"/>
        <v>38</v>
      </c>
      <c r="U52" s="24">
        <f t="shared" si="11"/>
        <v>40</v>
      </c>
      <c r="V52" s="24">
        <f t="shared" si="11"/>
        <v>48</v>
      </c>
      <c r="W52" s="24">
        <f t="shared" si="11"/>
        <v>46</v>
      </c>
      <c r="X52" s="24">
        <f t="shared" si="11"/>
        <v>46</v>
      </c>
      <c r="Y52" s="24">
        <f t="shared" si="11"/>
        <v>46</v>
      </c>
      <c r="Z52" s="24">
        <f t="shared" si="11"/>
        <v>46</v>
      </c>
      <c r="AA52" s="24">
        <f t="shared" si="11"/>
        <v>46</v>
      </c>
      <c r="AB52" s="24">
        <f t="shared" si="11"/>
        <v>38</v>
      </c>
      <c r="AC52" s="24">
        <f t="shared" si="11"/>
        <v>81</v>
      </c>
      <c r="AD52" s="24">
        <f t="shared" si="11"/>
        <v>46</v>
      </c>
      <c r="AE52" s="24">
        <f t="shared" si="11"/>
        <v>46</v>
      </c>
      <c r="AF52" s="24">
        <f t="shared" si="11"/>
        <v>40</v>
      </c>
      <c r="AG52" s="24">
        <f t="shared" si="11"/>
        <v>68</v>
      </c>
      <c r="AH52" s="24">
        <f t="shared" si="11"/>
        <v>64</v>
      </c>
      <c r="AI52" s="24">
        <f t="shared" si="11"/>
        <v>87</v>
      </c>
      <c r="AJ52" s="24">
        <f t="shared" si="11"/>
        <v>65</v>
      </c>
      <c r="AK52" s="24">
        <f t="shared" si="11"/>
        <v>36</v>
      </c>
      <c r="AL52" s="24">
        <f t="shared" si="11"/>
        <v>37</v>
      </c>
      <c r="AM52" s="24">
        <f t="shared" si="11"/>
        <v>37</v>
      </c>
      <c r="AN52" s="24">
        <f t="shared" si="11"/>
        <v>50</v>
      </c>
      <c r="AO52" s="24">
        <f t="shared" si="11"/>
        <v>47</v>
      </c>
      <c r="AP52" s="245">
        <f t="shared" si="11"/>
        <v>56</v>
      </c>
    </row>
    <row r="53" spans="1:42">
      <c r="A53" s="226"/>
      <c r="B53" s="227"/>
      <c r="C53" s="40" t="s">
        <v>44</v>
      </c>
      <c r="D53" s="24" t="s">
        <v>49</v>
      </c>
      <c r="E53" s="24"/>
      <c r="F53" s="24"/>
      <c r="G53" s="24"/>
      <c r="H53" s="24"/>
      <c r="I53" s="24" t="s">
        <v>48</v>
      </c>
      <c r="J53" s="24" t="s">
        <v>46</v>
      </c>
      <c r="K53" s="24"/>
      <c r="L53" s="24" t="s">
        <v>47</v>
      </c>
      <c r="M53" s="24" t="s">
        <v>48</v>
      </c>
      <c r="N53" s="24" t="s">
        <v>48</v>
      </c>
      <c r="O53" s="24" t="s">
        <v>45</v>
      </c>
      <c r="P53" s="24" t="s">
        <v>48</v>
      </c>
      <c r="Q53" s="24" t="s">
        <v>48</v>
      </c>
      <c r="R53" s="24" t="s">
        <v>48</v>
      </c>
      <c r="S53" s="24" t="s">
        <v>47</v>
      </c>
      <c r="T53" s="24" t="s">
        <v>46</v>
      </c>
      <c r="U53" s="24" t="s">
        <v>46</v>
      </c>
      <c r="V53" s="24" t="s">
        <v>48</v>
      </c>
      <c r="W53" s="24" t="s">
        <v>48</v>
      </c>
      <c r="X53" s="24" t="s">
        <v>48</v>
      </c>
      <c r="Y53" s="24" t="s">
        <v>48</v>
      </c>
      <c r="Z53" s="24" t="s">
        <v>48</v>
      </c>
      <c r="AA53" s="24" t="s">
        <v>48</v>
      </c>
      <c r="AB53" s="24" t="s">
        <v>46</v>
      </c>
      <c r="AC53" s="24" t="s">
        <v>56</v>
      </c>
      <c r="AD53" s="24" t="s">
        <v>48</v>
      </c>
      <c r="AE53" s="24" t="s">
        <v>48</v>
      </c>
      <c r="AF53" s="24" t="s">
        <v>46</v>
      </c>
      <c r="AG53" s="24" t="s">
        <v>49</v>
      </c>
      <c r="AH53" s="24" t="s">
        <v>49</v>
      </c>
      <c r="AI53" s="24" t="s">
        <v>56</v>
      </c>
      <c r="AJ53" s="24" t="s">
        <v>49</v>
      </c>
      <c r="AK53" s="24" t="s">
        <v>46</v>
      </c>
      <c r="AL53" s="24" t="s">
        <v>46</v>
      </c>
      <c r="AM53" s="24" t="s">
        <v>46</v>
      </c>
      <c r="AN53" s="24" t="s">
        <v>48</v>
      </c>
      <c r="AO53" s="24" t="s">
        <v>48</v>
      </c>
      <c r="AP53" s="245" t="s">
        <v>47</v>
      </c>
    </row>
    <row r="54" spans="1:42">
      <c r="A54" s="226"/>
      <c r="B54" s="42" t="s">
        <v>57</v>
      </c>
      <c r="C54" s="23" t="s">
        <v>44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5"/>
    </row>
    <row r="55" spans="1:42">
      <c r="A55" s="226"/>
      <c r="B55" s="42" t="s">
        <v>58</v>
      </c>
      <c r="C55" s="23" t="s">
        <v>44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5"/>
    </row>
    <row r="56" spans="1:42">
      <c r="A56" s="226"/>
      <c r="B56" s="42" t="s">
        <v>82</v>
      </c>
      <c r="C56" s="23" t="s">
        <v>44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5"/>
    </row>
    <row r="57" ht="15.75" customHeight="1" spans="1:42">
      <c r="A57" s="226"/>
      <c r="B57" s="42" t="s">
        <v>59</v>
      </c>
      <c r="C57" s="23" t="s">
        <v>60</v>
      </c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53"/>
    </row>
    <row r="58" spans="1:42">
      <c r="A58" s="226"/>
      <c r="B58" s="42"/>
      <c r="C58" s="23" t="s">
        <v>61</v>
      </c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53"/>
    </row>
    <row r="59" spans="1:42">
      <c r="A59" s="226"/>
      <c r="B59" s="42"/>
      <c r="C59" s="23" t="s">
        <v>190</v>
      </c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53"/>
    </row>
    <row r="60" spans="1:42">
      <c r="A60" s="226"/>
      <c r="B60" s="42"/>
      <c r="C60" s="23" t="s">
        <v>63</v>
      </c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53"/>
    </row>
    <row r="61" spans="1:42">
      <c r="A61" s="226"/>
      <c r="B61" s="187" t="s">
        <v>64</v>
      </c>
      <c r="C61" s="23" t="s">
        <v>65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5"/>
    </row>
    <row r="62" spans="1:42">
      <c r="A62" s="226"/>
      <c r="B62" s="187" t="s">
        <v>66</v>
      </c>
      <c r="C62" s="23" t="s">
        <v>108</v>
      </c>
      <c r="D62" s="24">
        <f>SUM(D12,D20,D28,D36,D44,D52)</f>
        <v>421</v>
      </c>
      <c r="E62" s="24">
        <f t="shared" ref="E62:AP62" si="12">SUM(E12,E20,E28,E36,E44,E52)</f>
        <v>0</v>
      </c>
      <c r="F62" s="24">
        <f t="shared" si="12"/>
        <v>33</v>
      </c>
      <c r="G62" s="24">
        <f t="shared" si="12"/>
        <v>0</v>
      </c>
      <c r="H62" s="24">
        <f t="shared" si="12"/>
        <v>42</v>
      </c>
      <c r="I62" s="24">
        <f t="shared" si="12"/>
        <v>267</v>
      </c>
      <c r="J62" s="24">
        <f t="shared" si="12"/>
        <v>254</v>
      </c>
      <c r="K62" s="24">
        <f t="shared" si="12"/>
        <v>0</v>
      </c>
      <c r="L62" s="24">
        <f t="shared" si="12"/>
        <v>311</v>
      </c>
      <c r="M62" s="24">
        <f t="shared" si="12"/>
        <v>241</v>
      </c>
      <c r="N62" s="24">
        <f t="shared" si="12"/>
        <v>285</v>
      </c>
      <c r="O62" s="24">
        <f t="shared" si="12"/>
        <v>432</v>
      </c>
      <c r="P62" s="24">
        <f t="shared" si="12"/>
        <v>254</v>
      </c>
      <c r="Q62" s="24">
        <f t="shared" si="12"/>
        <v>307</v>
      </c>
      <c r="R62" s="24">
        <f t="shared" si="12"/>
        <v>247</v>
      </c>
      <c r="S62" s="24">
        <f t="shared" si="12"/>
        <v>296</v>
      </c>
      <c r="T62" s="24">
        <f t="shared" si="12"/>
        <v>250</v>
      </c>
      <c r="U62" s="24">
        <f t="shared" si="12"/>
        <v>205</v>
      </c>
      <c r="V62" s="24">
        <f t="shared" si="12"/>
        <v>355</v>
      </c>
      <c r="W62" s="24">
        <f t="shared" si="12"/>
        <v>216</v>
      </c>
      <c r="X62" s="24">
        <f t="shared" si="12"/>
        <v>349</v>
      </c>
      <c r="Y62" s="24">
        <f t="shared" si="12"/>
        <v>260</v>
      </c>
      <c r="Z62" s="24">
        <f t="shared" si="12"/>
        <v>344</v>
      </c>
      <c r="AA62" s="24">
        <f t="shared" si="12"/>
        <v>333</v>
      </c>
      <c r="AB62" s="24">
        <f t="shared" si="12"/>
        <v>224</v>
      </c>
      <c r="AC62" s="24">
        <f t="shared" si="12"/>
        <v>473</v>
      </c>
      <c r="AD62" s="24">
        <f t="shared" si="12"/>
        <v>340</v>
      </c>
      <c r="AE62" s="24">
        <f t="shared" si="12"/>
        <v>243</v>
      </c>
      <c r="AF62" s="24">
        <f t="shared" si="12"/>
        <v>276</v>
      </c>
      <c r="AG62" s="24">
        <f t="shared" si="12"/>
        <v>296</v>
      </c>
      <c r="AH62" s="24">
        <f t="shared" si="12"/>
        <v>373</v>
      </c>
      <c r="AI62" s="24">
        <f t="shared" si="12"/>
        <v>497</v>
      </c>
      <c r="AJ62" s="24">
        <f t="shared" si="12"/>
        <v>365</v>
      </c>
      <c r="AK62" s="24">
        <f t="shared" si="12"/>
        <v>221</v>
      </c>
      <c r="AL62" s="24">
        <f t="shared" si="12"/>
        <v>216</v>
      </c>
      <c r="AM62" s="24">
        <f t="shared" si="12"/>
        <v>220</v>
      </c>
      <c r="AN62" s="24">
        <f t="shared" si="12"/>
        <v>279</v>
      </c>
      <c r="AO62" s="24">
        <f t="shared" si="12"/>
        <v>289</v>
      </c>
      <c r="AP62" s="245">
        <f t="shared" si="12"/>
        <v>318</v>
      </c>
    </row>
    <row r="63" ht="15.75" spans="1:42">
      <c r="A63" s="230"/>
      <c r="B63" s="231" t="s">
        <v>68</v>
      </c>
      <c r="C63" s="232"/>
      <c r="D63" s="233">
        <f>D62/600</f>
        <v>0.701666666666667</v>
      </c>
      <c r="E63" s="233">
        <f t="shared" ref="E63:AP63" si="13">E62/600</f>
        <v>0</v>
      </c>
      <c r="F63" s="233">
        <f t="shared" si="13"/>
        <v>0.055</v>
      </c>
      <c r="G63" s="233">
        <f t="shared" si="13"/>
        <v>0</v>
      </c>
      <c r="H63" s="233">
        <f t="shared" si="13"/>
        <v>0.07</v>
      </c>
      <c r="I63" s="233">
        <f t="shared" si="13"/>
        <v>0.445</v>
      </c>
      <c r="J63" s="233">
        <f t="shared" si="13"/>
        <v>0.423333333333333</v>
      </c>
      <c r="K63" s="233">
        <f t="shared" si="13"/>
        <v>0</v>
      </c>
      <c r="L63" s="233">
        <f t="shared" si="13"/>
        <v>0.518333333333333</v>
      </c>
      <c r="M63" s="233">
        <f t="shared" si="13"/>
        <v>0.401666666666667</v>
      </c>
      <c r="N63" s="233">
        <f t="shared" si="13"/>
        <v>0.475</v>
      </c>
      <c r="O63" s="233">
        <f t="shared" si="13"/>
        <v>0.72</v>
      </c>
      <c r="P63" s="233">
        <f t="shared" si="13"/>
        <v>0.423333333333333</v>
      </c>
      <c r="Q63" s="233">
        <f t="shared" si="13"/>
        <v>0.511666666666667</v>
      </c>
      <c r="R63" s="233">
        <f t="shared" si="13"/>
        <v>0.411666666666667</v>
      </c>
      <c r="S63" s="233">
        <f t="shared" si="13"/>
        <v>0.493333333333333</v>
      </c>
      <c r="T63" s="233">
        <f t="shared" si="13"/>
        <v>0.416666666666667</v>
      </c>
      <c r="U63" s="233">
        <f t="shared" si="13"/>
        <v>0.341666666666667</v>
      </c>
      <c r="V63" s="233">
        <f t="shared" si="13"/>
        <v>0.591666666666667</v>
      </c>
      <c r="W63" s="233">
        <f t="shared" si="13"/>
        <v>0.36</v>
      </c>
      <c r="X63" s="233">
        <f t="shared" si="13"/>
        <v>0.581666666666667</v>
      </c>
      <c r="Y63" s="233">
        <f t="shared" si="13"/>
        <v>0.433333333333333</v>
      </c>
      <c r="Z63" s="233">
        <f t="shared" si="13"/>
        <v>0.573333333333333</v>
      </c>
      <c r="AA63" s="233">
        <f t="shared" si="13"/>
        <v>0.555</v>
      </c>
      <c r="AB63" s="233">
        <f t="shared" si="13"/>
        <v>0.373333333333333</v>
      </c>
      <c r="AC63" s="233">
        <f t="shared" si="13"/>
        <v>0.788333333333333</v>
      </c>
      <c r="AD63" s="233">
        <f t="shared" si="13"/>
        <v>0.566666666666667</v>
      </c>
      <c r="AE63" s="233">
        <f t="shared" si="13"/>
        <v>0.405</v>
      </c>
      <c r="AF63" s="233">
        <f t="shared" si="13"/>
        <v>0.46</v>
      </c>
      <c r="AG63" s="233">
        <f t="shared" si="13"/>
        <v>0.493333333333333</v>
      </c>
      <c r="AH63" s="233">
        <f t="shared" si="13"/>
        <v>0.621666666666667</v>
      </c>
      <c r="AI63" s="233">
        <f t="shared" si="13"/>
        <v>0.828333333333333</v>
      </c>
      <c r="AJ63" s="233">
        <f t="shared" si="13"/>
        <v>0.608333333333333</v>
      </c>
      <c r="AK63" s="233">
        <f t="shared" si="13"/>
        <v>0.368333333333333</v>
      </c>
      <c r="AL63" s="233">
        <f t="shared" si="13"/>
        <v>0.36</v>
      </c>
      <c r="AM63" s="233">
        <f t="shared" si="13"/>
        <v>0.366666666666667</v>
      </c>
      <c r="AN63" s="233">
        <f t="shared" si="13"/>
        <v>0.465</v>
      </c>
      <c r="AO63" s="233">
        <f t="shared" si="13"/>
        <v>0.481666666666667</v>
      </c>
      <c r="AP63" s="257">
        <f t="shared" si="13"/>
        <v>0.53</v>
      </c>
    </row>
    <row r="64" spans="1:33">
      <c r="A64" s="234"/>
      <c r="B64" s="235"/>
      <c r="C64" s="218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</row>
    <row r="72" spans="2:33">
      <c r="B72" s="2"/>
      <c r="C72" s="3"/>
      <c r="D72" s="72" t="s">
        <v>0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 t="s">
        <v>0</v>
      </c>
      <c r="P72" s="72"/>
      <c r="Q72" s="72"/>
      <c r="R72" s="72"/>
      <c r="S72" s="72"/>
      <c r="T72" s="72"/>
      <c r="U72" s="72"/>
      <c r="V72" s="72"/>
      <c r="W72" s="72"/>
      <c r="X72" s="72"/>
      <c r="Y72" s="72" t="s">
        <v>0</v>
      </c>
      <c r="Z72" s="72"/>
      <c r="AA72" s="72"/>
      <c r="AB72" s="72"/>
      <c r="AC72" s="72"/>
      <c r="AD72" s="72"/>
      <c r="AE72" s="72"/>
      <c r="AF72" s="72"/>
      <c r="AG72" s="72"/>
    </row>
    <row r="73" ht="15.75" spans="2:33">
      <c r="B73" s="4"/>
      <c r="C73" s="5"/>
      <c r="D73" s="73" t="s">
        <v>72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 t="s">
        <v>72</v>
      </c>
      <c r="P73" s="73"/>
      <c r="Q73" s="73"/>
      <c r="R73" s="73"/>
      <c r="S73" s="73"/>
      <c r="T73" s="73"/>
      <c r="U73" s="73"/>
      <c r="V73" s="73"/>
      <c r="W73" s="73"/>
      <c r="X73" s="73"/>
      <c r="Y73" s="73" t="s">
        <v>72</v>
      </c>
      <c r="Z73" s="73"/>
      <c r="AA73" s="73"/>
      <c r="AB73" s="73"/>
      <c r="AC73" s="73"/>
      <c r="AD73" s="73"/>
      <c r="AE73" s="73"/>
      <c r="AF73" s="73"/>
      <c r="AG73" s="73"/>
    </row>
    <row r="74" ht="23.25" spans="1:33">
      <c r="A74" s="7" t="s">
        <v>73</v>
      </c>
      <c r="B74" s="13"/>
      <c r="C74" s="9" t="s">
        <v>3</v>
      </c>
      <c r="D74" s="269" t="str">
        <f t="shared" ref="D74:L75" si="14">D3</f>
        <v>LEESHA BAGHEL</v>
      </c>
      <c r="E74" s="269" t="str">
        <f t="shared" si="14"/>
        <v>LILESH JAIN</v>
      </c>
      <c r="F74" s="269" t="str">
        <f t="shared" si="14"/>
        <v>MONIKA NAG</v>
      </c>
      <c r="G74" s="269" t="str">
        <f t="shared" si="14"/>
        <v>NEHA HARAME</v>
      </c>
      <c r="H74" s="269" t="str">
        <f t="shared" si="14"/>
        <v>ROSHAN KUMAR MARKAM</v>
      </c>
      <c r="I74" s="269" t="str">
        <f t="shared" si="14"/>
        <v>SHAHIL MASIH</v>
      </c>
      <c r="J74" s="269" t="str">
        <f t="shared" si="14"/>
        <v>UNNATI PANDE</v>
      </c>
      <c r="K74" s="269" t="str">
        <f t="shared" si="14"/>
        <v>VAANI SAHU</v>
      </c>
      <c r="L74" s="269" t="str">
        <f t="shared" si="14"/>
        <v>VARSHA MARKAM</v>
      </c>
      <c r="M74" s="269"/>
      <c r="N74" s="269"/>
      <c r="O74" s="269" t="str">
        <f t="shared" ref="O74:AG76" si="15">O3</f>
        <v>DIKSHA NETAM </v>
      </c>
      <c r="P74" s="269" t="str">
        <f t="shared" si="15"/>
        <v>VIPASHA SAMRATH </v>
      </c>
      <c r="Q74" s="269" t="str">
        <f t="shared" si="15"/>
        <v>PUSHPRAJ RANA </v>
      </c>
      <c r="R74" s="269" t="str">
        <f t="shared" si="15"/>
        <v>RIKKI NAG </v>
      </c>
      <c r="S74" s="269" t="str">
        <f t="shared" si="15"/>
        <v>VIKAS NETAM</v>
      </c>
      <c r="T74" s="269" t="str">
        <f t="shared" si="15"/>
        <v>BHAVESH KUMAR SONA</v>
      </c>
      <c r="U74" s="269" t="str">
        <f t="shared" si="15"/>
        <v>BHUPENDRA MANDAVI </v>
      </c>
      <c r="V74" s="269" t="str">
        <f t="shared" si="15"/>
        <v>DIKENDRA SETHIYA</v>
      </c>
      <c r="W74" s="269" t="str">
        <f t="shared" si="15"/>
        <v>DIKESHWAR SHARDUL</v>
      </c>
      <c r="X74" s="269" t="str">
        <f t="shared" si="15"/>
        <v>JHAMENDRA KUDRAM </v>
      </c>
      <c r="Y74" s="269" t="str">
        <f t="shared" si="15"/>
        <v>KHILESHWAR JAIN</v>
      </c>
      <c r="Z74" s="269" t="str">
        <f t="shared" si="15"/>
        <v>PARMESHWARI RANA </v>
      </c>
      <c r="AA74" s="269" t="str">
        <f t="shared" si="15"/>
        <v>LAKHAN SHARDUL</v>
      </c>
      <c r="AB74" s="269" t="str">
        <f t="shared" si="15"/>
        <v>MAHAVEER MARAPI</v>
      </c>
      <c r="AC74" s="269" t="str">
        <f t="shared" si="15"/>
        <v>MAMTA BHAGAT</v>
      </c>
      <c r="AD74" s="269" t="str">
        <f t="shared" si="15"/>
        <v>NAMAN MANKIPURI</v>
      </c>
      <c r="AE74" s="269" t="str">
        <f t="shared" si="15"/>
        <v>NILESHWARI SALAM </v>
      </c>
      <c r="AF74" s="269" t="str">
        <f t="shared" si="15"/>
        <v>PARMESHWAR</v>
      </c>
      <c r="AG74" s="269" t="str">
        <f t="shared" si="15"/>
        <v>PUSHPADHAR KUDRAM</v>
      </c>
    </row>
    <row r="75" ht="19.5" spans="1:33">
      <c r="A75" s="7"/>
      <c r="B75" s="13"/>
      <c r="C75" s="9" t="str">
        <f>C4</f>
        <v>ADM. NO.</v>
      </c>
      <c r="D75" s="270">
        <f t="shared" si="14"/>
        <v>539</v>
      </c>
      <c r="E75" s="270">
        <f t="shared" si="14"/>
        <v>600</v>
      </c>
      <c r="F75" s="270">
        <f t="shared" si="14"/>
        <v>605</v>
      </c>
      <c r="G75" s="270">
        <f t="shared" si="14"/>
        <v>606</v>
      </c>
      <c r="H75" s="270">
        <f t="shared" si="14"/>
        <v>588</v>
      </c>
      <c r="I75" s="270">
        <f t="shared" si="14"/>
        <v>592</v>
      </c>
      <c r="J75" s="270">
        <f t="shared" si="14"/>
        <v>618</v>
      </c>
      <c r="K75" s="270">
        <f t="shared" si="14"/>
        <v>616</v>
      </c>
      <c r="L75" s="270">
        <f t="shared" si="14"/>
        <v>335</v>
      </c>
      <c r="M75" s="270"/>
      <c r="N75" s="270"/>
      <c r="O75" s="270">
        <f t="shared" si="15"/>
        <v>404</v>
      </c>
      <c r="P75" s="270">
        <f t="shared" si="15"/>
        <v>357</v>
      </c>
      <c r="Q75" s="270">
        <f t="shared" si="15"/>
        <v>350</v>
      </c>
      <c r="R75" s="270">
        <f t="shared" si="15"/>
        <v>486</v>
      </c>
      <c r="S75" s="270">
        <f t="shared" si="15"/>
        <v>731</v>
      </c>
      <c r="T75" s="270">
        <f t="shared" si="15"/>
        <v>407</v>
      </c>
      <c r="U75" s="270">
        <f t="shared" si="15"/>
        <v>408</v>
      </c>
      <c r="V75" s="270">
        <f t="shared" si="15"/>
        <v>356</v>
      </c>
      <c r="W75" s="270">
        <f t="shared" si="15"/>
        <v>734</v>
      </c>
      <c r="X75" s="270">
        <f t="shared" si="15"/>
        <v>351</v>
      </c>
      <c r="Y75" s="270">
        <f t="shared" si="15"/>
        <v>409</v>
      </c>
      <c r="Z75" s="270">
        <f t="shared" si="15"/>
        <v>354</v>
      </c>
      <c r="AA75" s="270">
        <f t="shared" si="15"/>
        <v>410</v>
      </c>
      <c r="AB75" s="270">
        <f t="shared" si="15"/>
        <v>420</v>
      </c>
      <c r="AC75" s="270">
        <f t="shared" si="15"/>
        <v>422</v>
      </c>
      <c r="AD75" s="270">
        <f t="shared" si="15"/>
        <v>499</v>
      </c>
      <c r="AE75" s="270">
        <f t="shared" si="15"/>
        <v>423</v>
      </c>
      <c r="AF75" s="270">
        <f t="shared" si="15"/>
        <v>403</v>
      </c>
      <c r="AG75" s="270">
        <f t="shared" si="15"/>
        <v>419</v>
      </c>
    </row>
    <row r="76" ht="15.75" spans="1:33">
      <c r="A76" s="15"/>
      <c r="B76" s="16"/>
      <c r="C76" s="9" t="s">
        <v>74</v>
      </c>
      <c r="D76" s="271">
        <f>D5</f>
        <v>1</v>
      </c>
      <c r="E76" s="271">
        <f>E5</f>
        <v>2</v>
      </c>
      <c r="F76" s="271">
        <f>G5</f>
        <v>4</v>
      </c>
      <c r="G76" s="271" t="e">
        <f>#REF!</f>
        <v>#REF!</v>
      </c>
      <c r="H76" s="271">
        <f>H5</f>
        <v>5</v>
      </c>
      <c r="I76" s="271">
        <f>I5</f>
        <v>6</v>
      </c>
      <c r="J76" s="271">
        <f>J5</f>
        <v>7</v>
      </c>
      <c r="K76" s="271">
        <f>K5</f>
        <v>8</v>
      </c>
      <c r="L76" s="271">
        <f>L5</f>
        <v>9</v>
      </c>
      <c r="M76" s="271"/>
      <c r="N76" s="271"/>
      <c r="O76" s="271">
        <f t="shared" si="15"/>
        <v>12</v>
      </c>
      <c r="P76" s="271">
        <f t="shared" si="15"/>
        <v>13</v>
      </c>
      <c r="Q76" s="271">
        <f t="shared" si="15"/>
        <v>14</v>
      </c>
      <c r="R76" s="271">
        <f t="shared" si="15"/>
        <v>15</v>
      </c>
      <c r="S76" s="271">
        <f t="shared" si="15"/>
        <v>16</v>
      </c>
      <c r="T76" s="271">
        <f t="shared" si="15"/>
        <v>17</v>
      </c>
      <c r="U76" s="271">
        <f t="shared" si="15"/>
        <v>18</v>
      </c>
      <c r="V76" s="271">
        <f t="shared" si="15"/>
        <v>19</v>
      </c>
      <c r="W76" s="271">
        <f t="shared" si="15"/>
        <v>20</v>
      </c>
      <c r="X76" s="271">
        <f t="shared" si="15"/>
        <v>21</v>
      </c>
      <c r="Y76" s="271">
        <f t="shared" si="15"/>
        <v>22</v>
      </c>
      <c r="Z76" s="271">
        <f t="shared" si="15"/>
        <v>23</v>
      </c>
      <c r="AA76" s="271">
        <f t="shared" si="15"/>
        <v>24</v>
      </c>
      <c r="AB76" s="271">
        <f t="shared" si="15"/>
        <v>25</v>
      </c>
      <c r="AC76" s="271">
        <f t="shared" si="15"/>
        <v>26</v>
      </c>
      <c r="AD76" s="271">
        <f t="shared" si="15"/>
        <v>27</v>
      </c>
      <c r="AE76" s="271">
        <f t="shared" si="15"/>
        <v>28</v>
      </c>
      <c r="AF76" s="271">
        <f t="shared" si="15"/>
        <v>29</v>
      </c>
      <c r="AG76" s="271">
        <f t="shared" si="15"/>
        <v>30</v>
      </c>
    </row>
    <row r="77" spans="1:33">
      <c r="A77" s="20" t="s">
        <v>75</v>
      </c>
      <c r="B77" s="163" t="s">
        <v>36</v>
      </c>
      <c r="C77" s="120" t="s">
        <v>76</v>
      </c>
      <c r="D77" s="26">
        <v>8</v>
      </c>
      <c r="E77" s="26">
        <v>7</v>
      </c>
      <c r="F77" s="26">
        <v>9</v>
      </c>
      <c r="G77" s="26">
        <v>8</v>
      </c>
      <c r="H77" s="26">
        <v>9</v>
      </c>
      <c r="I77" s="26">
        <v>8</v>
      </c>
      <c r="J77" s="26">
        <v>7</v>
      </c>
      <c r="K77" s="26">
        <v>8</v>
      </c>
      <c r="L77" s="26">
        <v>8</v>
      </c>
      <c r="M77" s="26"/>
      <c r="N77" s="26"/>
      <c r="O77" s="26">
        <v>7</v>
      </c>
      <c r="P77" s="26">
        <v>6</v>
      </c>
      <c r="Q77" s="26">
        <v>8</v>
      </c>
      <c r="R77" s="26">
        <v>9</v>
      </c>
      <c r="S77" s="26">
        <v>9</v>
      </c>
      <c r="T77" s="26">
        <v>9</v>
      </c>
      <c r="U77" s="26">
        <v>6</v>
      </c>
      <c r="V77" s="26">
        <v>7</v>
      </c>
      <c r="W77" s="26">
        <v>9</v>
      </c>
      <c r="X77" s="26">
        <v>9</v>
      </c>
      <c r="Y77" s="26">
        <v>9</v>
      </c>
      <c r="Z77" s="26">
        <v>9</v>
      </c>
      <c r="AA77" s="26">
        <v>6</v>
      </c>
      <c r="AB77" s="26">
        <v>7</v>
      </c>
      <c r="AC77" s="26">
        <v>7</v>
      </c>
      <c r="AD77" s="26">
        <v>9</v>
      </c>
      <c r="AE77" s="26">
        <v>10</v>
      </c>
      <c r="AF77" s="26"/>
      <c r="AG77" s="26">
        <v>8</v>
      </c>
    </row>
    <row r="78" spans="1:33">
      <c r="A78" s="134"/>
      <c r="B78" s="164"/>
      <c r="C78" s="29" t="s">
        <v>77</v>
      </c>
      <c r="D78" s="31">
        <v>5</v>
      </c>
      <c r="E78" s="31">
        <v>5</v>
      </c>
      <c r="F78" s="31">
        <v>5</v>
      </c>
      <c r="G78" s="31">
        <v>5</v>
      </c>
      <c r="H78" s="31">
        <v>5</v>
      </c>
      <c r="I78" s="31">
        <v>5</v>
      </c>
      <c r="J78" s="31">
        <v>5</v>
      </c>
      <c r="K78" s="31">
        <v>5</v>
      </c>
      <c r="L78" s="31">
        <v>5</v>
      </c>
      <c r="M78" s="31"/>
      <c r="N78" s="31"/>
      <c r="O78" s="31">
        <v>5</v>
      </c>
      <c r="P78" s="31">
        <v>5</v>
      </c>
      <c r="Q78" s="31">
        <v>5</v>
      </c>
      <c r="R78" s="31">
        <v>5</v>
      </c>
      <c r="S78" s="31">
        <v>5</v>
      </c>
      <c r="T78" s="31">
        <v>5</v>
      </c>
      <c r="U78" s="31">
        <v>5</v>
      </c>
      <c r="V78" s="31">
        <v>5</v>
      </c>
      <c r="W78" s="31">
        <v>5</v>
      </c>
      <c r="X78" s="31">
        <v>5</v>
      </c>
      <c r="Y78" s="31">
        <v>5</v>
      </c>
      <c r="Z78" s="31">
        <v>5</v>
      </c>
      <c r="AA78" s="31">
        <v>5</v>
      </c>
      <c r="AB78" s="31">
        <v>5</v>
      </c>
      <c r="AC78" s="31">
        <v>5</v>
      </c>
      <c r="AD78" s="31">
        <v>5</v>
      </c>
      <c r="AE78" s="31">
        <v>5</v>
      </c>
      <c r="AF78" s="31"/>
      <c r="AG78" s="31">
        <v>5</v>
      </c>
    </row>
    <row r="79" spans="1:33">
      <c r="A79" s="134"/>
      <c r="B79" s="164"/>
      <c r="C79" s="29" t="s">
        <v>78</v>
      </c>
      <c r="D79" s="31">
        <v>5</v>
      </c>
      <c r="E79" s="31">
        <v>5</v>
      </c>
      <c r="F79" s="31">
        <v>5</v>
      </c>
      <c r="G79" s="31">
        <v>5</v>
      </c>
      <c r="H79" s="31">
        <v>5</v>
      </c>
      <c r="I79" s="31">
        <v>5</v>
      </c>
      <c r="J79" s="31">
        <v>5</v>
      </c>
      <c r="K79" s="31">
        <v>5</v>
      </c>
      <c r="L79" s="31">
        <v>5</v>
      </c>
      <c r="M79" s="31"/>
      <c r="N79" s="31"/>
      <c r="O79" s="31">
        <v>5</v>
      </c>
      <c r="P79" s="31">
        <v>5</v>
      </c>
      <c r="Q79" s="31">
        <v>5</v>
      </c>
      <c r="R79" s="31">
        <v>5</v>
      </c>
      <c r="S79" s="31">
        <v>5</v>
      </c>
      <c r="T79" s="31">
        <v>5</v>
      </c>
      <c r="U79" s="31">
        <v>5</v>
      </c>
      <c r="V79" s="31">
        <v>5</v>
      </c>
      <c r="W79" s="31">
        <v>5</v>
      </c>
      <c r="X79" s="31">
        <v>5</v>
      </c>
      <c r="Y79" s="31">
        <v>5</v>
      </c>
      <c r="Z79" s="31">
        <v>5</v>
      </c>
      <c r="AA79" s="31">
        <v>5</v>
      </c>
      <c r="AB79" s="31">
        <v>5</v>
      </c>
      <c r="AC79" s="31">
        <v>5</v>
      </c>
      <c r="AD79" s="31">
        <v>5</v>
      </c>
      <c r="AE79" s="31">
        <v>5</v>
      </c>
      <c r="AF79" s="31"/>
      <c r="AG79" s="31">
        <v>5</v>
      </c>
    </row>
    <row r="80" ht="15.75" spans="1:33">
      <c r="A80" s="134"/>
      <c r="B80" s="164"/>
      <c r="C80" s="33" t="s">
        <v>75</v>
      </c>
      <c r="D80" s="35">
        <v>16</v>
      </c>
      <c r="E80" s="35">
        <v>23</v>
      </c>
      <c r="F80" s="35">
        <v>21</v>
      </c>
      <c r="G80" s="35">
        <v>15</v>
      </c>
      <c r="H80" s="35">
        <v>38</v>
      </c>
      <c r="I80" s="35">
        <v>15</v>
      </c>
      <c r="J80" s="35">
        <v>18</v>
      </c>
      <c r="K80" s="35">
        <v>15</v>
      </c>
      <c r="L80" s="35">
        <v>15</v>
      </c>
      <c r="M80" s="35"/>
      <c r="N80" s="35"/>
      <c r="O80" s="35">
        <v>16</v>
      </c>
      <c r="P80" s="35">
        <v>27</v>
      </c>
      <c r="Q80" s="35">
        <v>15</v>
      </c>
      <c r="R80" s="35">
        <v>30</v>
      </c>
      <c r="S80" s="35">
        <v>36</v>
      </c>
      <c r="T80" s="35">
        <v>32</v>
      </c>
      <c r="U80" s="35">
        <v>24</v>
      </c>
      <c r="V80" s="35">
        <v>27</v>
      </c>
      <c r="W80" s="35">
        <v>31</v>
      </c>
      <c r="X80" s="35">
        <v>14</v>
      </c>
      <c r="Y80" s="35">
        <v>31</v>
      </c>
      <c r="Z80" s="35">
        <v>32</v>
      </c>
      <c r="AA80" s="35">
        <v>18</v>
      </c>
      <c r="AB80" s="35">
        <v>18</v>
      </c>
      <c r="AC80" s="35">
        <v>16</v>
      </c>
      <c r="AD80" s="35">
        <v>14</v>
      </c>
      <c r="AE80" s="35">
        <v>55</v>
      </c>
      <c r="AF80" s="35"/>
      <c r="AG80" s="35">
        <v>15</v>
      </c>
    </row>
    <row r="81" ht="15.75" spans="1:33">
      <c r="A81" s="134"/>
      <c r="B81" s="164"/>
      <c r="C81" s="86" t="s">
        <v>66</v>
      </c>
      <c r="D81" s="193">
        <f>SUM(D77:D80)</f>
        <v>34</v>
      </c>
      <c r="E81" s="193">
        <f t="shared" ref="E81:AG81" si="16">SUM(E77:E80)</f>
        <v>40</v>
      </c>
      <c r="F81" s="193">
        <f t="shared" si="16"/>
        <v>40</v>
      </c>
      <c r="G81" s="193">
        <f t="shared" si="16"/>
        <v>33</v>
      </c>
      <c r="H81" s="193">
        <f t="shared" si="16"/>
        <v>57</v>
      </c>
      <c r="I81" s="193">
        <f t="shared" si="16"/>
        <v>33</v>
      </c>
      <c r="J81" s="193">
        <f t="shared" si="16"/>
        <v>35</v>
      </c>
      <c r="K81" s="193">
        <f t="shared" si="16"/>
        <v>33</v>
      </c>
      <c r="L81" s="193">
        <f t="shared" si="16"/>
        <v>33</v>
      </c>
      <c r="M81" s="193"/>
      <c r="N81" s="193"/>
      <c r="O81" s="193">
        <f t="shared" si="16"/>
        <v>33</v>
      </c>
      <c r="P81" s="193">
        <f t="shared" si="16"/>
        <v>43</v>
      </c>
      <c r="Q81" s="193">
        <f t="shared" si="16"/>
        <v>33</v>
      </c>
      <c r="R81" s="193">
        <f t="shared" si="16"/>
        <v>49</v>
      </c>
      <c r="S81" s="193">
        <f t="shared" si="16"/>
        <v>55</v>
      </c>
      <c r="T81" s="193">
        <f t="shared" si="16"/>
        <v>51</v>
      </c>
      <c r="U81" s="193">
        <f t="shared" si="16"/>
        <v>40</v>
      </c>
      <c r="V81" s="193">
        <f t="shared" si="16"/>
        <v>44</v>
      </c>
      <c r="W81" s="193">
        <f t="shared" si="16"/>
        <v>50</v>
      </c>
      <c r="X81" s="193">
        <f t="shared" si="16"/>
        <v>33</v>
      </c>
      <c r="Y81" s="193">
        <f t="shared" si="16"/>
        <v>50</v>
      </c>
      <c r="Z81" s="193">
        <f t="shared" si="16"/>
        <v>51</v>
      </c>
      <c r="AA81" s="193">
        <f t="shared" si="16"/>
        <v>34</v>
      </c>
      <c r="AB81" s="193">
        <f t="shared" si="16"/>
        <v>35</v>
      </c>
      <c r="AC81" s="193">
        <f t="shared" si="16"/>
        <v>33</v>
      </c>
      <c r="AD81" s="193">
        <f t="shared" si="16"/>
        <v>33</v>
      </c>
      <c r="AE81" s="193">
        <f t="shared" si="16"/>
        <v>75</v>
      </c>
      <c r="AF81" s="193">
        <f t="shared" si="16"/>
        <v>0</v>
      </c>
      <c r="AG81" s="193">
        <f t="shared" si="16"/>
        <v>33</v>
      </c>
    </row>
    <row r="82" ht="15.75" spans="1:33">
      <c r="A82" s="134"/>
      <c r="B82" s="165"/>
      <c r="C82" s="99" t="s">
        <v>44</v>
      </c>
      <c r="D82" s="137" t="s">
        <v>46</v>
      </c>
      <c r="E82" s="137" t="s">
        <v>46</v>
      </c>
      <c r="F82" s="137" t="s">
        <v>46</v>
      </c>
      <c r="G82" s="137" t="s">
        <v>46</v>
      </c>
      <c r="H82" s="137" t="s">
        <v>47</v>
      </c>
      <c r="I82" s="137" t="s">
        <v>79</v>
      </c>
      <c r="J82" s="137" t="s">
        <v>79</v>
      </c>
      <c r="K82" s="137" t="s">
        <v>46</v>
      </c>
      <c r="L82" s="137" t="s">
        <v>46</v>
      </c>
      <c r="M82" s="137"/>
      <c r="N82" s="137"/>
      <c r="O82" s="137" t="s">
        <v>79</v>
      </c>
      <c r="P82" s="137" t="s">
        <v>48</v>
      </c>
      <c r="Q82" s="137" t="s">
        <v>46</v>
      </c>
      <c r="R82" s="137" t="s">
        <v>48</v>
      </c>
      <c r="S82" s="137" t="s">
        <v>47</v>
      </c>
      <c r="T82" s="137" t="s">
        <v>47</v>
      </c>
      <c r="U82" s="137" t="s">
        <v>46</v>
      </c>
      <c r="V82" s="137" t="s">
        <v>48</v>
      </c>
      <c r="W82" s="137" t="s">
        <v>48</v>
      </c>
      <c r="X82" s="137" t="s">
        <v>46</v>
      </c>
      <c r="Y82" s="137" t="s">
        <v>48</v>
      </c>
      <c r="Z82" s="137" t="s">
        <v>47</v>
      </c>
      <c r="AA82" s="137" t="s">
        <v>46</v>
      </c>
      <c r="AB82" s="137" t="s">
        <v>46</v>
      </c>
      <c r="AC82" s="137" t="s">
        <v>46</v>
      </c>
      <c r="AD82" s="137" t="s">
        <v>46</v>
      </c>
      <c r="AE82" s="137" t="s">
        <v>45</v>
      </c>
      <c r="AF82" s="137"/>
      <c r="AG82" s="137" t="s">
        <v>46</v>
      </c>
    </row>
    <row r="83" spans="1:33">
      <c r="A83" s="134"/>
      <c r="B83" s="163" t="s">
        <v>50</v>
      </c>
      <c r="C83" s="120" t="s">
        <v>76</v>
      </c>
      <c r="D83" s="26">
        <v>8</v>
      </c>
      <c r="E83" s="26">
        <v>8</v>
      </c>
      <c r="F83" s="26">
        <v>10</v>
      </c>
      <c r="G83" s="26">
        <v>10</v>
      </c>
      <c r="H83" s="26">
        <v>10</v>
      </c>
      <c r="I83" s="26">
        <v>8</v>
      </c>
      <c r="J83" s="26">
        <v>10</v>
      </c>
      <c r="K83" s="26">
        <v>7</v>
      </c>
      <c r="L83" s="26">
        <v>8</v>
      </c>
      <c r="M83" s="26"/>
      <c r="N83" s="26"/>
      <c r="O83" s="26">
        <v>8</v>
      </c>
      <c r="P83" s="26">
        <v>10</v>
      </c>
      <c r="Q83" s="26">
        <v>10</v>
      </c>
      <c r="R83" s="26">
        <v>10</v>
      </c>
      <c r="S83" s="26">
        <v>10</v>
      </c>
      <c r="T83" s="26">
        <v>10</v>
      </c>
      <c r="U83" s="26">
        <v>10</v>
      </c>
      <c r="V83" s="26">
        <v>10</v>
      </c>
      <c r="W83" s="26">
        <v>10</v>
      </c>
      <c r="X83" s="26">
        <v>10</v>
      </c>
      <c r="Y83" s="26">
        <v>10</v>
      </c>
      <c r="Z83" s="26">
        <v>10</v>
      </c>
      <c r="AA83" s="26">
        <v>10</v>
      </c>
      <c r="AB83" s="26">
        <v>10</v>
      </c>
      <c r="AC83" s="26">
        <v>10</v>
      </c>
      <c r="AD83" s="26">
        <v>8</v>
      </c>
      <c r="AE83" s="26">
        <v>10</v>
      </c>
      <c r="AF83" s="26"/>
      <c r="AG83" s="26">
        <v>10</v>
      </c>
    </row>
    <row r="84" spans="1:33">
      <c r="A84" s="134"/>
      <c r="B84" s="164"/>
      <c r="C84" s="29" t="s">
        <v>77</v>
      </c>
      <c r="D84" s="31">
        <v>5</v>
      </c>
      <c r="E84" s="31">
        <v>5</v>
      </c>
      <c r="F84" s="31">
        <v>5</v>
      </c>
      <c r="G84" s="31">
        <v>5</v>
      </c>
      <c r="H84" s="31">
        <v>5</v>
      </c>
      <c r="I84" s="31">
        <v>4</v>
      </c>
      <c r="J84" s="31">
        <v>5</v>
      </c>
      <c r="K84" s="31">
        <v>5</v>
      </c>
      <c r="L84" s="31">
        <v>4</v>
      </c>
      <c r="M84" s="31"/>
      <c r="N84" s="31"/>
      <c r="O84" s="31">
        <v>4</v>
      </c>
      <c r="P84" s="31">
        <v>5</v>
      </c>
      <c r="Q84" s="31">
        <v>5</v>
      </c>
      <c r="R84" s="31">
        <v>5</v>
      </c>
      <c r="S84" s="31">
        <v>5</v>
      </c>
      <c r="T84" s="31">
        <v>5</v>
      </c>
      <c r="U84" s="31">
        <v>5</v>
      </c>
      <c r="V84" s="31">
        <v>5</v>
      </c>
      <c r="W84" s="31">
        <v>5</v>
      </c>
      <c r="X84" s="31">
        <v>5</v>
      </c>
      <c r="Y84" s="31">
        <v>5</v>
      </c>
      <c r="Z84" s="31">
        <v>5</v>
      </c>
      <c r="AA84" s="31">
        <v>5</v>
      </c>
      <c r="AB84" s="31">
        <v>5</v>
      </c>
      <c r="AC84" s="31">
        <v>5</v>
      </c>
      <c r="AD84" s="31">
        <v>5</v>
      </c>
      <c r="AE84" s="31">
        <v>5</v>
      </c>
      <c r="AF84" s="31"/>
      <c r="AG84" s="31">
        <v>5</v>
      </c>
    </row>
    <row r="85" spans="1:33">
      <c r="A85" s="134"/>
      <c r="B85" s="164"/>
      <c r="C85" s="29" t="s">
        <v>78</v>
      </c>
      <c r="D85" s="31">
        <v>5</v>
      </c>
      <c r="E85" s="31">
        <v>5</v>
      </c>
      <c r="F85" s="31">
        <v>5</v>
      </c>
      <c r="G85" s="31">
        <v>5</v>
      </c>
      <c r="H85" s="31">
        <v>5</v>
      </c>
      <c r="I85" s="31">
        <v>5</v>
      </c>
      <c r="J85" s="31">
        <v>5</v>
      </c>
      <c r="K85" s="31">
        <v>5</v>
      </c>
      <c r="L85" s="31">
        <v>4</v>
      </c>
      <c r="M85" s="31"/>
      <c r="N85" s="31"/>
      <c r="O85" s="31">
        <v>4</v>
      </c>
      <c r="P85" s="31">
        <v>5</v>
      </c>
      <c r="Q85" s="31">
        <v>5</v>
      </c>
      <c r="R85" s="31">
        <v>5</v>
      </c>
      <c r="S85" s="31">
        <v>5</v>
      </c>
      <c r="T85" s="31">
        <v>5</v>
      </c>
      <c r="U85" s="31">
        <v>5</v>
      </c>
      <c r="V85" s="31">
        <v>5</v>
      </c>
      <c r="W85" s="31">
        <v>5</v>
      </c>
      <c r="X85" s="31">
        <v>5</v>
      </c>
      <c r="Y85" s="31">
        <v>5</v>
      </c>
      <c r="Z85" s="31">
        <v>5</v>
      </c>
      <c r="AA85" s="31">
        <v>5</v>
      </c>
      <c r="AB85" s="31">
        <v>5</v>
      </c>
      <c r="AC85" s="31">
        <v>5</v>
      </c>
      <c r="AD85" s="31">
        <v>4</v>
      </c>
      <c r="AE85" s="31">
        <v>5</v>
      </c>
      <c r="AF85" s="31"/>
      <c r="AG85" s="31">
        <v>5</v>
      </c>
    </row>
    <row r="86" ht="15.75" spans="1:33">
      <c r="A86" s="134"/>
      <c r="B86" s="164"/>
      <c r="C86" s="33" t="s">
        <v>75</v>
      </c>
      <c r="D86" s="35">
        <v>20</v>
      </c>
      <c r="E86" s="35">
        <v>19</v>
      </c>
      <c r="F86" s="35">
        <v>32</v>
      </c>
      <c r="G86" s="35">
        <v>29</v>
      </c>
      <c r="H86" s="35">
        <v>67</v>
      </c>
      <c r="I86" s="35">
        <v>16</v>
      </c>
      <c r="J86" s="35">
        <v>31</v>
      </c>
      <c r="K86" s="35">
        <v>16</v>
      </c>
      <c r="L86" s="35">
        <v>17</v>
      </c>
      <c r="M86" s="35"/>
      <c r="N86" s="35"/>
      <c r="O86" s="35">
        <v>17</v>
      </c>
      <c r="P86" s="35">
        <v>55</v>
      </c>
      <c r="Q86" s="35">
        <v>32</v>
      </c>
      <c r="R86" s="35">
        <v>50</v>
      </c>
      <c r="S86" s="35">
        <v>67</v>
      </c>
      <c r="T86" s="35">
        <v>60</v>
      </c>
      <c r="U86" s="35">
        <v>42</v>
      </c>
      <c r="V86" s="35">
        <v>58</v>
      </c>
      <c r="W86" s="35">
        <v>53</v>
      </c>
      <c r="X86" s="35">
        <v>59</v>
      </c>
      <c r="Y86" s="35">
        <v>62</v>
      </c>
      <c r="Z86" s="35">
        <v>60</v>
      </c>
      <c r="AA86" s="35">
        <v>43</v>
      </c>
      <c r="AB86" s="35">
        <v>35</v>
      </c>
      <c r="AC86" s="35">
        <v>27</v>
      </c>
      <c r="AD86" s="35">
        <v>18</v>
      </c>
      <c r="AE86" s="35">
        <v>76</v>
      </c>
      <c r="AF86" s="35"/>
      <c r="AG86" s="35">
        <v>35</v>
      </c>
    </row>
    <row r="87" ht="15.75" spans="1:33">
      <c r="A87" s="134"/>
      <c r="B87" s="164"/>
      <c r="C87" s="86" t="s">
        <v>66</v>
      </c>
      <c r="D87" s="193">
        <f>SUM(D83:D86)</f>
        <v>38</v>
      </c>
      <c r="E87" s="193">
        <f t="shared" ref="E87:AG87" si="17">SUM(E83:E86)</f>
        <v>37</v>
      </c>
      <c r="F87" s="193">
        <f t="shared" si="17"/>
        <v>52</v>
      </c>
      <c r="G87" s="193">
        <f t="shared" si="17"/>
        <v>49</v>
      </c>
      <c r="H87" s="193">
        <f t="shared" si="17"/>
        <v>87</v>
      </c>
      <c r="I87" s="193">
        <f t="shared" si="17"/>
        <v>33</v>
      </c>
      <c r="J87" s="193">
        <f t="shared" si="17"/>
        <v>51</v>
      </c>
      <c r="K87" s="193">
        <f t="shared" si="17"/>
        <v>33</v>
      </c>
      <c r="L87" s="193">
        <f t="shared" si="17"/>
        <v>33</v>
      </c>
      <c r="M87" s="193"/>
      <c r="N87" s="193"/>
      <c r="O87" s="193">
        <f t="shared" si="17"/>
        <v>33</v>
      </c>
      <c r="P87" s="193">
        <f t="shared" si="17"/>
        <v>75</v>
      </c>
      <c r="Q87" s="193">
        <f t="shared" si="17"/>
        <v>52</v>
      </c>
      <c r="R87" s="193">
        <f t="shared" si="17"/>
        <v>70</v>
      </c>
      <c r="S87" s="193">
        <f t="shared" si="17"/>
        <v>87</v>
      </c>
      <c r="T87" s="193">
        <f t="shared" si="17"/>
        <v>80</v>
      </c>
      <c r="U87" s="193">
        <f t="shared" si="17"/>
        <v>62</v>
      </c>
      <c r="V87" s="193">
        <f t="shared" si="17"/>
        <v>78</v>
      </c>
      <c r="W87" s="193">
        <f t="shared" si="17"/>
        <v>73</v>
      </c>
      <c r="X87" s="193">
        <f t="shared" si="17"/>
        <v>79</v>
      </c>
      <c r="Y87" s="193">
        <f t="shared" si="17"/>
        <v>82</v>
      </c>
      <c r="Z87" s="193">
        <f t="shared" si="17"/>
        <v>80</v>
      </c>
      <c r="AA87" s="193">
        <f t="shared" si="17"/>
        <v>63</v>
      </c>
      <c r="AB87" s="193">
        <f t="shared" si="17"/>
        <v>55</v>
      </c>
      <c r="AC87" s="193">
        <f t="shared" si="17"/>
        <v>47</v>
      </c>
      <c r="AD87" s="193">
        <f t="shared" si="17"/>
        <v>35</v>
      </c>
      <c r="AE87" s="193">
        <f t="shared" si="17"/>
        <v>96</v>
      </c>
      <c r="AF87" s="193">
        <f t="shared" si="17"/>
        <v>0</v>
      </c>
      <c r="AG87" s="193">
        <f t="shared" si="17"/>
        <v>55</v>
      </c>
    </row>
    <row r="88" ht="15.75" spans="1:33">
      <c r="A88" s="134"/>
      <c r="B88" s="165"/>
      <c r="C88" s="99" t="s">
        <v>44</v>
      </c>
      <c r="D88" s="137" t="s">
        <v>46</v>
      </c>
      <c r="E88" s="137" t="s">
        <v>46</v>
      </c>
      <c r="F88" s="137" t="s">
        <v>47</v>
      </c>
      <c r="G88" s="137" t="s">
        <v>48</v>
      </c>
      <c r="H88" s="137" t="s">
        <v>56</v>
      </c>
      <c r="I88" s="137" t="s">
        <v>46</v>
      </c>
      <c r="J88" s="137" t="s">
        <v>47</v>
      </c>
      <c r="K88" s="137" t="s">
        <v>46</v>
      </c>
      <c r="L88" s="137" t="s">
        <v>46</v>
      </c>
      <c r="M88" s="137"/>
      <c r="N88" s="137"/>
      <c r="O88" s="137" t="s">
        <v>46</v>
      </c>
      <c r="P88" s="137" t="s">
        <v>45</v>
      </c>
      <c r="Q88" s="137" t="s">
        <v>47</v>
      </c>
      <c r="R88" s="137" t="s">
        <v>49</v>
      </c>
      <c r="S88" s="137" t="s">
        <v>56</v>
      </c>
      <c r="T88" s="137" t="s">
        <v>45</v>
      </c>
      <c r="U88" s="137" t="s">
        <v>49</v>
      </c>
      <c r="V88" s="137" t="s">
        <v>45</v>
      </c>
      <c r="W88" s="137" t="s">
        <v>45</v>
      </c>
      <c r="X88" s="137" t="s">
        <v>45</v>
      </c>
      <c r="Y88" s="137" t="s">
        <v>56</v>
      </c>
      <c r="Z88" s="137" t="s">
        <v>45</v>
      </c>
      <c r="AA88" s="137" t="s">
        <v>49</v>
      </c>
      <c r="AB88" s="137" t="s">
        <v>47</v>
      </c>
      <c r="AC88" s="137" t="s">
        <v>48</v>
      </c>
      <c r="AD88" s="137" t="s">
        <v>46</v>
      </c>
      <c r="AE88" s="137" t="s">
        <v>80</v>
      </c>
      <c r="AF88" s="137"/>
      <c r="AG88" s="137" t="s">
        <v>47</v>
      </c>
    </row>
    <row r="89" spans="1:33">
      <c r="A89" s="134"/>
      <c r="B89" s="163" t="s">
        <v>51</v>
      </c>
      <c r="C89" s="120" t="s">
        <v>76</v>
      </c>
      <c r="D89" s="26">
        <v>10</v>
      </c>
      <c r="E89" s="26">
        <v>9</v>
      </c>
      <c r="F89" s="26">
        <v>10</v>
      </c>
      <c r="G89" s="26">
        <v>10</v>
      </c>
      <c r="H89" s="26">
        <v>10</v>
      </c>
      <c r="I89" s="26">
        <v>7</v>
      </c>
      <c r="J89" s="26">
        <v>10</v>
      </c>
      <c r="K89" s="26">
        <v>8</v>
      </c>
      <c r="L89" s="26">
        <v>10</v>
      </c>
      <c r="M89" s="26"/>
      <c r="N89" s="26"/>
      <c r="O89" s="26">
        <v>8</v>
      </c>
      <c r="P89" s="26">
        <v>10</v>
      </c>
      <c r="Q89" s="26">
        <v>9</v>
      </c>
      <c r="R89" s="26">
        <v>10</v>
      </c>
      <c r="S89" s="26">
        <v>10</v>
      </c>
      <c r="T89" s="26">
        <v>10</v>
      </c>
      <c r="U89" s="26">
        <v>10</v>
      </c>
      <c r="V89" s="26">
        <v>10</v>
      </c>
      <c r="W89" s="26">
        <v>10</v>
      </c>
      <c r="X89" s="26">
        <v>10</v>
      </c>
      <c r="Y89" s="26">
        <v>10</v>
      </c>
      <c r="Z89" s="26">
        <v>10</v>
      </c>
      <c r="AA89" s="26">
        <v>8</v>
      </c>
      <c r="AB89" s="26">
        <v>9</v>
      </c>
      <c r="AC89" s="26">
        <v>10</v>
      </c>
      <c r="AD89" s="26">
        <v>8</v>
      </c>
      <c r="AE89" s="26">
        <v>10</v>
      </c>
      <c r="AF89" s="26"/>
      <c r="AG89" s="26">
        <v>9</v>
      </c>
    </row>
    <row r="90" spans="1:33">
      <c r="A90" s="134"/>
      <c r="B90" s="164"/>
      <c r="C90" s="29" t="s">
        <v>77</v>
      </c>
      <c r="D90" s="31">
        <v>5</v>
      </c>
      <c r="E90" s="31">
        <v>5</v>
      </c>
      <c r="F90" s="31">
        <v>5</v>
      </c>
      <c r="G90" s="31">
        <v>5</v>
      </c>
      <c r="H90" s="31">
        <v>5</v>
      </c>
      <c r="I90" s="31">
        <v>5</v>
      </c>
      <c r="J90" s="31">
        <v>5</v>
      </c>
      <c r="K90" s="31">
        <v>5</v>
      </c>
      <c r="L90" s="31">
        <v>5</v>
      </c>
      <c r="M90" s="31"/>
      <c r="N90" s="31"/>
      <c r="O90" s="31">
        <v>5</v>
      </c>
      <c r="P90" s="31">
        <v>5</v>
      </c>
      <c r="Q90" s="31">
        <v>5</v>
      </c>
      <c r="R90" s="31">
        <v>5</v>
      </c>
      <c r="S90" s="31">
        <v>5</v>
      </c>
      <c r="T90" s="31">
        <v>5</v>
      </c>
      <c r="U90" s="31">
        <v>5</v>
      </c>
      <c r="V90" s="31">
        <v>5</v>
      </c>
      <c r="W90" s="31">
        <v>5</v>
      </c>
      <c r="X90" s="31">
        <v>5</v>
      </c>
      <c r="Y90" s="31">
        <v>5</v>
      </c>
      <c r="Z90" s="31">
        <v>5</v>
      </c>
      <c r="AA90" s="31">
        <v>5</v>
      </c>
      <c r="AB90" s="31">
        <v>5</v>
      </c>
      <c r="AC90" s="31">
        <v>5</v>
      </c>
      <c r="AD90" s="31">
        <v>5</v>
      </c>
      <c r="AE90" s="31">
        <v>5</v>
      </c>
      <c r="AF90" s="31"/>
      <c r="AG90" s="31">
        <v>5</v>
      </c>
    </row>
    <row r="91" spans="1:33">
      <c r="A91" s="134"/>
      <c r="B91" s="164"/>
      <c r="C91" s="29" t="s">
        <v>78</v>
      </c>
      <c r="D91" s="31">
        <v>5</v>
      </c>
      <c r="E91" s="31">
        <v>5</v>
      </c>
      <c r="F91" s="31">
        <v>5</v>
      </c>
      <c r="G91" s="31">
        <v>5</v>
      </c>
      <c r="H91" s="31">
        <v>5</v>
      </c>
      <c r="I91" s="31">
        <v>4</v>
      </c>
      <c r="J91" s="31">
        <v>5</v>
      </c>
      <c r="K91" s="31">
        <v>5</v>
      </c>
      <c r="L91" s="31">
        <v>5</v>
      </c>
      <c r="M91" s="31"/>
      <c r="N91" s="31"/>
      <c r="O91" s="31">
        <v>5</v>
      </c>
      <c r="P91" s="31">
        <v>5</v>
      </c>
      <c r="Q91" s="31">
        <v>5</v>
      </c>
      <c r="R91" s="31">
        <v>5</v>
      </c>
      <c r="S91" s="31">
        <v>5</v>
      </c>
      <c r="T91" s="31">
        <v>5</v>
      </c>
      <c r="U91" s="31">
        <v>5</v>
      </c>
      <c r="V91" s="31">
        <v>5</v>
      </c>
      <c r="W91" s="31">
        <v>5</v>
      </c>
      <c r="X91" s="31">
        <v>5</v>
      </c>
      <c r="Y91" s="31">
        <v>5</v>
      </c>
      <c r="Z91" s="31">
        <v>5</v>
      </c>
      <c r="AA91" s="31">
        <v>5</v>
      </c>
      <c r="AB91" s="31">
        <v>5</v>
      </c>
      <c r="AC91" s="31">
        <v>5</v>
      </c>
      <c r="AD91" s="31">
        <v>5</v>
      </c>
      <c r="AE91" s="31">
        <v>5</v>
      </c>
      <c r="AF91" s="31"/>
      <c r="AG91" s="31">
        <v>5</v>
      </c>
    </row>
    <row r="92" ht="15.75" spans="1:33">
      <c r="A92" s="134"/>
      <c r="B92" s="164"/>
      <c r="C92" s="33" t="s">
        <v>75</v>
      </c>
      <c r="D92" s="35">
        <v>32</v>
      </c>
      <c r="E92" s="35">
        <v>15</v>
      </c>
      <c r="F92" s="35">
        <v>15</v>
      </c>
      <c r="G92" s="35">
        <v>34</v>
      </c>
      <c r="H92" s="35">
        <v>57</v>
      </c>
      <c r="I92" s="35">
        <v>17</v>
      </c>
      <c r="J92" s="35">
        <v>30</v>
      </c>
      <c r="K92" s="35">
        <v>15</v>
      </c>
      <c r="L92" s="35">
        <v>23</v>
      </c>
      <c r="M92" s="35"/>
      <c r="N92" s="35"/>
      <c r="O92" s="35">
        <v>27</v>
      </c>
      <c r="P92" s="35">
        <v>54</v>
      </c>
      <c r="Q92" s="35">
        <v>20</v>
      </c>
      <c r="R92" s="35">
        <v>38</v>
      </c>
      <c r="S92" s="35">
        <v>47</v>
      </c>
      <c r="T92" s="35">
        <v>51</v>
      </c>
      <c r="U92" s="35">
        <v>28</v>
      </c>
      <c r="V92" s="35">
        <v>38</v>
      </c>
      <c r="W92" s="35">
        <v>50</v>
      </c>
      <c r="X92" s="35">
        <v>32</v>
      </c>
      <c r="Y92" s="35">
        <v>52</v>
      </c>
      <c r="Z92" s="35">
        <v>47</v>
      </c>
      <c r="AA92" s="35">
        <v>39</v>
      </c>
      <c r="AB92" s="35">
        <v>41</v>
      </c>
      <c r="AC92" s="35">
        <v>30</v>
      </c>
      <c r="AD92" s="35">
        <v>15</v>
      </c>
      <c r="AE92" s="35">
        <v>55</v>
      </c>
      <c r="AF92" s="35"/>
      <c r="AG92" s="35">
        <v>26</v>
      </c>
    </row>
    <row r="93" ht="15.75" spans="1:33">
      <c r="A93" s="134"/>
      <c r="B93" s="164"/>
      <c r="C93" s="86" t="s">
        <v>66</v>
      </c>
      <c r="D93" s="193">
        <f>SUM(D89:D92)</f>
        <v>52</v>
      </c>
      <c r="E93" s="193">
        <f t="shared" ref="E93:AG93" si="18">SUM(E89:E92)</f>
        <v>34</v>
      </c>
      <c r="F93" s="193">
        <f t="shared" si="18"/>
        <v>35</v>
      </c>
      <c r="G93" s="193">
        <f t="shared" si="18"/>
        <v>54</v>
      </c>
      <c r="H93" s="193">
        <f t="shared" si="18"/>
        <v>77</v>
      </c>
      <c r="I93" s="193">
        <f t="shared" si="18"/>
        <v>33</v>
      </c>
      <c r="J93" s="193">
        <f t="shared" si="18"/>
        <v>50</v>
      </c>
      <c r="K93" s="193">
        <f t="shared" si="18"/>
        <v>33</v>
      </c>
      <c r="L93" s="193">
        <f t="shared" si="18"/>
        <v>43</v>
      </c>
      <c r="M93" s="193"/>
      <c r="N93" s="193"/>
      <c r="O93" s="193">
        <f t="shared" si="18"/>
        <v>45</v>
      </c>
      <c r="P93" s="193">
        <f t="shared" si="18"/>
        <v>74</v>
      </c>
      <c r="Q93" s="193">
        <f t="shared" si="18"/>
        <v>39</v>
      </c>
      <c r="R93" s="193">
        <f t="shared" si="18"/>
        <v>58</v>
      </c>
      <c r="S93" s="193">
        <f t="shared" si="18"/>
        <v>67</v>
      </c>
      <c r="T93" s="193">
        <f t="shared" si="18"/>
        <v>71</v>
      </c>
      <c r="U93" s="193">
        <f t="shared" si="18"/>
        <v>48</v>
      </c>
      <c r="V93" s="193">
        <f t="shared" si="18"/>
        <v>58</v>
      </c>
      <c r="W93" s="193">
        <f t="shared" si="18"/>
        <v>70</v>
      </c>
      <c r="X93" s="193">
        <f t="shared" si="18"/>
        <v>52</v>
      </c>
      <c r="Y93" s="193">
        <f t="shared" si="18"/>
        <v>72</v>
      </c>
      <c r="Z93" s="193">
        <f t="shared" si="18"/>
        <v>67</v>
      </c>
      <c r="AA93" s="193">
        <f t="shared" si="18"/>
        <v>57</v>
      </c>
      <c r="AB93" s="193">
        <f t="shared" si="18"/>
        <v>60</v>
      </c>
      <c r="AC93" s="193">
        <f t="shared" si="18"/>
        <v>50</v>
      </c>
      <c r="AD93" s="193">
        <f t="shared" si="18"/>
        <v>33</v>
      </c>
      <c r="AE93" s="193">
        <f t="shared" si="18"/>
        <v>75</v>
      </c>
      <c r="AF93" s="193">
        <f t="shared" si="18"/>
        <v>0</v>
      </c>
      <c r="AG93" s="193">
        <f t="shared" si="18"/>
        <v>45</v>
      </c>
    </row>
    <row r="94" ht="15.75" spans="1:33">
      <c r="A94" s="134"/>
      <c r="B94" s="165"/>
      <c r="C94" s="99" t="s">
        <v>44</v>
      </c>
      <c r="D94" s="137" t="s">
        <v>47</v>
      </c>
      <c r="E94" s="137" t="s">
        <v>46</v>
      </c>
      <c r="F94" s="137" t="s">
        <v>46</v>
      </c>
      <c r="G94" s="137" t="s">
        <v>47</v>
      </c>
      <c r="H94" s="137" t="s">
        <v>45</v>
      </c>
      <c r="I94" s="137" t="s">
        <v>46</v>
      </c>
      <c r="J94" s="137" t="s">
        <v>48</v>
      </c>
      <c r="K94" s="137" t="s">
        <v>46</v>
      </c>
      <c r="L94" s="137" t="s">
        <v>48</v>
      </c>
      <c r="M94" s="137"/>
      <c r="N94" s="137"/>
      <c r="O94" s="137" t="s">
        <v>48</v>
      </c>
      <c r="P94" s="137" t="s">
        <v>45</v>
      </c>
      <c r="Q94" s="137" t="s">
        <v>46</v>
      </c>
      <c r="R94" s="137" t="s">
        <v>47</v>
      </c>
      <c r="S94" s="137" t="s">
        <v>49</v>
      </c>
      <c r="T94" s="137" t="s">
        <v>45</v>
      </c>
      <c r="U94" s="137" t="s">
        <v>48</v>
      </c>
      <c r="V94" s="137" t="s">
        <v>47</v>
      </c>
      <c r="W94" s="137" t="s">
        <v>49</v>
      </c>
      <c r="X94" s="137" t="s">
        <v>47</v>
      </c>
      <c r="Y94" s="137" t="s">
        <v>45</v>
      </c>
      <c r="Z94" s="137" t="s">
        <v>49</v>
      </c>
      <c r="AA94" s="137" t="s">
        <v>47</v>
      </c>
      <c r="AB94" s="137" t="s">
        <v>47</v>
      </c>
      <c r="AC94" s="137" t="s">
        <v>48</v>
      </c>
      <c r="AD94" s="137" t="s">
        <v>46</v>
      </c>
      <c r="AE94" s="137" t="s">
        <v>45</v>
      </c>
      <c r="AF94" s="137"/>
      <c r="AG94" s="137" t="s">
        <v>48</v>
      </c>
    </row>
    <row r="95" spans="1:33">
      <c r="A95" s="134"/>
      <c r="B95" s="163" t="s">
        <v>52</v>
      </c>
      <c r="C95" s="120" t="s">
        <v>76</v>
      </c>
      <c r="D95" s="26">
        <v>8</v>
      </c>
      <c r="E95" s="26">
        <v>8</v>
      </c>
      <c r="F95" s="26">
        <v>8</v>
      </c>
      <c r="G95" s="26">
        <v>8</v>
      </c>
      <c r="H95" s="26">
        <v>10</v>
      </c>
      <c r="I95" s="26">
        <v>5</v>
      </c>
      <c r="J95" s="26">
        <v>7</v>
      </c>
      <c r="K95" s="26">
        <v>8</v>
      </c>
      <c r="L95" s="26">
        <v>8</v>
      </c>
      <c r="M95" s="26"/>
      <c r="N95" s="26"/>
      <c r="O95" s="26">
        <v>7</v>
      </c>
      <c r="P95" s="26">
        <v>10</v>
      </c>
      <c r="Q95" s="26">
        <v>8</v>
      </c>
      <c r="R95" s="26">
        <v>9</v>
      </c>
      <c r="S95" s="26">
        <v>10</v>
      </c>
      <c r="T95" s="26">
        <v>9</v>
      </c>
      <c r="U95" s="26">
        <v>8</v>
      </c>
      <c r="V95" s="26">
        <v>8</v>
      </c>
      <c r="W95" s="26">
        <v>10</v>
      </c>
      <c r="X95" s="26">
        <v>8</v>
      </c>
      <c r="Y95" s="26">
        <v>8</v>
      </c>
      <c r="Z95" s="26">
        <v>10</v>
      </c>
      <c r="AA95" s="26">
        <v>8</v>
      </c>
      <c r="AB95" s="26">
        <v>8</v>
      </c>
      <c r="AC95" s="26">
        <v>10</v>
      </c>
      <c r="AD95" s="26">
        <v>9</v>
      </c>
      <c r="AE95" s="26">
        <v>10</v>
      </c>
      <c r="AF95" s="26"/>
      <c r="AG95" s="26">
        <v>8</v>
      </c>
    </row>
    <row r="96" spans="1:33">
      <c r="A96" s="134"/>
      <c r="B96" s="164"/>
      <c r="C96" s="29" t="s">
        <v>77</v>
      </c>
      <c r="D96" s="31">
        <v>5</v>
      </c>
      <c r="E96" s="31">
        <v>2</v>
      </c>
      <c r="F96" s="31">
        <v>5</v>
      </c>
      <c r="G96" s="31">
        <v>4</v>
      </c>
      <c r="H96" s="31">
        <v>5</v>
      </c>
      <c r="I96" s="31">
        <v>5</v>
      </c>
      <c r="J96" s="31">
        <v>5</v>
      </c>
      <c r="K96" s="31">
        <v>5</v>
      </c>
      <c r="L96" s="31">
        <v>5</v>
      </c>
      <c r="M96" s="31"/>
      <c r="N96" s="31"/>
      <c r="O96" s="31">
        <v>5</v>
      </c>
      <c r="P96" s="31">
        <v>5</v>
      </c>
      <c r="Q96" s="31">
        <v>5</v>
      </c>
      <c r="R96" s="31">
        <v>4</v>
      </c>
      <c r="S96" s="31">
        <v>5</v>
      </c>
      <c r="T96" s="31">
        <v>5</v>
      </c>
      <c r="U96" s="31">
        <v>5</v>
      </c>
      <c r="V96" s="31">
        <v>5</v>
      </c>
      <c r="W96" s="31">
        <v>5</v>
      </c>
      <c r="X96" s="31">
        <v>5</v>
      </c>
      <c r="Y96" s="31">
        <v>4</v>
      </c>
      <c r="Z96" s="31">
        <v>5</v>
      </c>
      <c r="AA96" s="31">
        <v>5</v>
      </c>
      <c r="AB96" s="31">
        <v>5</v>
      </c>
      <c r="AC96" s="31">
        <v>5</v>
      </c>
      <c r="AD96" s="31">
        <v>5</v>
      </c>
      <c r="AE96" s="31">
        <v>5</v>
      </c>
      <c r="AF96" s="31"/>
      <c r="AG96" s="31">
        <v>5</v>
      </c>
    </row>
    <row r="97" spans="1:33">
      <c r="A97" s="134"/>
      <c r="B97" s="164"/>
      <c r="C97" s="29" t="s">
        <v>78</v>
      </c>
      <c r="D97" s="31">
        <v>5</v>
      </c>
      <c r="E97" s="31">
        <v>5</v>
      </c>
      <c r="F97" s="31">
        <v>4</v>
      </c>
      <c r="G97" s="31">
        <v>4</v>
      </c>
      <c r="H97" s="31">
        <v>5</v>
      </c>
      <c r="I97" s="31">
        <v>5</v>
      </c>
      <c r="J97" s="31">
        <v>5</v>
      </c>
      <c r="K97" s="31">
        <v>5</v>
      </c>
      <c r="L97" s="31">
        <v>5</v>
      </c>
      <c r="M97" s="31"/>
      <c r="N97" s="31"/>
      <c r="O97" s="31">
        <v>5</v>
      </c>
      <c r="P97" s="31">
        <v>5</v>
      </c>
      <c r="Q97" s="31">
        <v>5</v>
      </c>
      <c r="R97" s="31">
        <v>4</v>
      </c>
      <c r="S97" s="31">
        <v>5</v>
      </c>
      <c r="T97" s="31">
        <v>5</v>
      </c>
      <c r="U97" s="31">
        <v>4</v>
      </c>
      <c r="V97" s="31">
        <v>5</v>
      </c>
      <c r="W97" s="31">
        <v>5</v>
      </c>
      <c r="X97" s="31">
        <v>5</v>
      </c>
      <c r="Y97" s="31">
        <v>4</v>
      </c>
      <c r="Z97" s="31">
        <v>5</v>
      </c>
      <c r="AA97" s="31">
        <v>5</v>
      </c>
      <c r="AB97" s="31">
        <v>5</v>
      </c>
      <c r="AC97" s="31">
        <v>5</v>
      </c>
      <c r="AD97" s="31">
        <v>5</v>
      </c>
      <c r="AE97" s="31">
        <v>5</v>
      </c>
      <c r="AF97" s="31"/>
      <c r="AG97" s="31">
        <v>5</v>
      </c>
    </row>
    <row r="98" ht="15.75" spans="1:33">
      <c r="A98" s="134"/>
      <c r="B98" s="164"/>
      <c r="C98" s="33" t="s">
        <v>75</v>
      </c>
      <c r="D98" s="35">
        <v>15</v>
      </c>
      <c r="E98" s="35">
        <v>23</v>
      </c>
      <c r="F98" s="35">
        <v>23</v>
      </c>
      <c r="G98" s="35">
        <v>17</v>
      </c>
      <c r="H98" s="35">
        <v>31</v>
      </c>
      <c r="I98" s="35">
        <v>17</v>
      </c>
      <c r="J98" s="35">
        <v>27</v>
      </c>
      <c r="K98" s="35">
        <v>15</v>
      </c>
      <c r="L98" s="35">
        <v>15</v>
      </c>
      <c r="M98" s="35"/>
      <c r="N98" s="35"/>
      <c r="O98" s="35">
        <v>16</v>
      </c>
      <c r="P98" s="35">
        <v>24</v>
      </c>
      <c r="Q98" s="35">
        <v>15</v>
      </c>
      <c r="R98" s="35">
        <v>21</v>
      </c>
      <c r="S98" s="35">
        <v>37</v>
      </c>
      <c r="T98" s="35">
        <v>16</v>
      </c>
      <c r="U98" s="35">
        <v>32</v>
      </c>
      <c r="V98" s="35">
        <v>32</v>
      </c>
      <c r="W98" s="35">
        <v>32</v>
      </c>
      <c r="X98" s="35">
        <v>15</v>
      </c>
      <c r="Y98" s="35">
        <v>29</v>
      </c>
      <c r="Z98" s="35">
        <v>25</v>
      </c>
      <c r="AA98" s="35">
        <v>24</v>
      </c>
      <c r="AB98" s="35">
        <v>15</v>
      </c>
      <c r="AC98" s="35">
        <v>14</v>
      </c>
      <c r="AD98" s="35">
        <v>27</v>
      </c>
      <c r="AE98" s="35">
        <v>39</v>
      </c>
      <c r="AF98" s="35"/>
      <c r="AG98" s="35">
        <v>15</v>
      </c>
    </row>
    <row r="99" ht="15.75" spans="1:33">
      <c r="A99" s="134"/>
      <c r="B99" s="164"/>
      <c r="C99" s="86" t="s">
        <v>66</v>
      </c>
      <c r="D99" s="193">
        <f>SUM(D95:D98)</f>
        <v>33</v>
      </c>
      <c r="E99" s="193">
        <f t="shared" ref="E99:AG99" si="19">SUM(E95:E98)</f>
        <v>38</v>
      </c>
      <c r="F99" s="193">
        <f t="shared" si="19"/>
        <v>40</v>
      </c>
      <c r="G99" s="193">
        <f t="shared" si="19"/>
        <v>33</v>
      </c>
      <c r="H99" s="193">
        <f t="shared" si="19"/>
        <v>51</v>
      </c>
      <c r="I99" s="193">
        <f t="shared" si="19"/>
        <v>32</v>
      </c>
      <c r="J99" s="193">
        <f t="shared" si="19"/>
        <v>44</v>
      </c>
      <c r="K99" s="193">
        <f t="shared" si="19"/>
        <v>33</v>
      </c>
      <c r="L99" s="193">
        <f t="shared" si="19"/>
        <v>33</v>
      </c>
      <c r="M99" s="193"/>
      <c r="N99" s="193"/>
      <c r="O99" s="193">
        <f t="shared" si="19"/>
        <v>33</v>
      </c>
      <c r="P99" s="193">
        <f t="shared" si="19"/>
        <v>44</v>
      </c>
      <c r="Q99" s="193">
        <f t="shared" si="19"/>
        <v>33</v>
      </c>
      <c r="R99" s="193">
        <f t="shared" si="19"/>
        <v>38</v>
      </c>
      <c r="S99" s="193">
        <f t="shared" si="19"/>
        <v>57</v>
      </c>
      <c r="T99" s="193">
        <f t="shared" si="19"/>
        <v>35</v>
      </c>
      <c r="U99" s="193">
        <f t="shared" si="19"/>
        <v>49</v>
      </c>
      <c r="V99" s="193">
        <f t="shared" si="19"/>
        <v>50</v>
      </c>
      <c r="W99" s="193">
        <f t="shared" si="19"/>
        <v>52</v>
      </c>
      <c r="X99" s="193">
        <f t="shared" si="19"/>
        <v>33</v>
      </c>
      <c r="Y99" s="193">
        <f t="shared" si="19"/>
        <v>45</v>
      </c>
      <c r="Z99" s="193">
        <f t="shared" si="19"/>
        <v>45</v>
      </c>
      <c r="AA99" s="193">
        <f t="shared" si="19"/>
        <v>42</v>
      </c>
      <c r="AB99" s="193">
        <f t="shared" si="19"/>
        <v>33</v>
      </c>
      <c r="AC99" s="193">
        <f t="shared" si="19"/>
        <v>34</v>
      </c>
      <c r="AD99" s="193">
        <f t="shared" si="19"/>
        <v>46</v>
      </c>
      <c r="AE99" s="193">
        <f t="shared" si="19"/>
        <v>59</v>
      </c>
      <c r="AF99" s="193">
        <f t="shared" si="19"/>
        <v>0</v>
      </c>
      <c r="AG99" s="193">
        <f t="shared" si="19"/>
        <v>33</v>
      </c>
    </row>
    <row r="100" ht="15.75" spans="1:33">
      <c r="A100" s="134"/>
      <c r="B100" s="165"/>
      <c r="C100" s="99" t="s">
        <v>44</v>
      </c>
      <c r="D100" s="137" t="s">
        <v>79</v>
      </c>
      <c r="E100" s="137" t="s">
        <v>46</v>
      </c>
      <c r="F100" s="137" t="s">
        <v>46</v>
      </c>
      <c r="G100" s="137" t="s">
        <v>46</v>
      </c>
      <c r="H100" s="137" t="s">
        <v>47</v>
      </c>
      <c r="I100" s="137" t="s">
        <v>46</v>
      </c>
      <c r="J100" s="137" t="s">
        <v>48</v>
      </c>
      <c r="K100" s="137" t="s">
        <v>46</v>
      </c>
      <c r="L100" s="137" t="s">
        <v>79</v>
      </c>
      <c r="M100" s="137"/>
      <c r="N100" s="137"/>
      <c r="O100" s="137" t="s">
        <v>46</v>
      </c>
      <c r="P100" s="137" t="s">
        <v>48</v>
      </c>
      <c r="Q100" s="137" t="s">
        <v>46</v>
      </c>
      <c r="R100" s="137" t="s">
        <v>46</v>
      </c>
      <c r="S100" s="137" t="s">
        <v>47</v>
      </c>
      <c r="T100" s="137" t="s">
        <v>46</v>
      </c>
      <c r="U100" s="137" t="s">
        <v>48</v>
      </c>
      <c r="V100" s="137" t="s">
        <v>48</v>
      </c>
      <c r="W100" s="137" t="s">
        <v>47</v>
      </c>
      <c r="X100" s="137" t="s">
        <v>46</v>
      </c>
      <c r="Y100" s="137" t="s">
        <v>48</v>
      </c>
      <c r="Z100" s="137" t="s">
        <v>48</v>
      </c>
      <c r="AA100" s="137" t="s">
        <v>48</v>
      </c>
      <c r="AB100" s="137" t="s">
        <v>46</v>
      </c>
      <c r="AC100" s="137" t="s">
        <v>46</v>
      </c>
      <c r="AD100" s="137" t="s">
        <v>48</v>
      </c>
      <c r="AE100" s="137" t="s">
        <v>47</v>
      </c>
      <c r="AF100" s="137"/>
      <c r="AG100" s="137" t="s">
        <v>46</v>
      </c>
    </row>
    <row r="101" spans="1:33">
      <c r="A101" s="134"/>
      <c r="B101" s="163" t="s">
        <v>53</v>
      </c>
      <c r="C101" s="120" t="s">
        <v>76</v>
      </c>
      <c r="D101" s="26">
        <v>7</v>
      </c>
      <c r="E101" s="26">
        <v>10</v>
      </c>
      <c r="F101" s="26">
        <v>9</v>
      </c>
      <c r="G101" s="26">
        <v>7</v>
      </c>
      <c r="H101" s="26">
        <v>10</v>
      </c>
      <c r="I101" s="26">
        <v>8</v>
      </c>
      <c r="J101" s="26">
        <v>7</v>
      </c>
      <c r="K101" s="26">
        <v>7</v>
      </c>
      <c r="L101" s="26">
        <v>7</v>
      </c>
      <c r="M101" s="26"/>
      <c r="N101" s="26"/>
      <c r="O101" s="26">
        <v>7</v>
      </c>
      <c r="P101" s="26">
        <v>9</v>
      </c>
      <c r="Q101" s="26">
        <v>8</v>
      </c>
      <c r="R101" s="26">
        <v>10</v>
      </c>
      <c r="S101" s="26">
        <v>10</v>
      </c>
      <c r="T101" s="26">
        <v>10</v>
      </c>
      <c r="U101" s="26">
        <v>8</v>
      </c>
      <c r="V101" s="26">
        <v>9</v>
      </c>
      <c r="W101" s="26">
        <v>10</v>
      </c>
      <c r="X101" s="26">
        <v>9</v>
      </c>
      <c r="Y101" s="26">
        <v>10</v>
      </c>
      <c r="Z101" s="26">
        <v>10</v>
      </c>
      <c r="AA101" s="26">
        <v>8</v>
      </c>
      <c r="AB101" s="26">
        <v>8</v>
      </c>
      <c r="AC101" s="26">
        <v>8</v>
      </c>
      <c r="AD101" s="26">
        <v>10</v>
      </c>
      <c r="AE101" s="26">
        <v>10</v>
      </c>
      <c r="AF101" s="26"/>
      <c r="AG101" s="26">
        <v>8</v>
      </c>
    </row>
    <row r="102" spans="1:33">
      <c r="A102" s="134"/>
      <c r="B102" s="164"/>
      <c r="C102" s="29" t="s">
        <v>77</v>
      </c>
      <c r="D102" s="31">
        <v>5</v>
      </c>
      <c r="E102" s="31">
        <v>5</v>
      </c>
      <c r="F102" s="31">
        <v>5</v>
      </c>
      <c r="G102" s="31">
        <v>5</v>
      </c>
      <c r="H102" s="31">
        <v>5</v>
      </c>
      <c r="I102" s="31">
        <v>5</v>
      </c>
      <c r="J102" s="31">
        <v>5</v>
      </c>
      <c r="K102" s="31">
        <v>5</v>
      </c>
      <c r="L102" s="31">
        <v>5</v>
      </c>
      <c r="M102" s="31"/>
      <c r="N102" s="31"/>
      <c r="O102" s="31">
        <v>5</v>
      </c>
      <c r="P102" s="31">
        <v>5</v>
      </c>
      <c r="Q102" s="31">
        <v>5</v>
      </c>
      <c r="R102" s="31">
        <v>5</v>
      </c>
      <c r="S102" s="31">
        <v>5</v>
      </c>
      <c r="T102" s="31">
        <v>5</v>
      </c>
      <c r="U102" s="31">
        <v>5</v>
      </c>
      <c r="V102" s="31">
        <v>5</v>
      </c>
      <c r="W102" s="31">
        <v>5</v>
      </c>
      <c r="X102" s="31">
        <v>5</v>
      </c>
      <c r="Y102" s="31">
        <v>5</v>
      </c>
      <c r="Z102" s="31">
        <v>5</v>
      </c>
      <c r="AA102" s="31">
        <v>5</v>
      </c>
      <c r="AB102" s="31">
        <v>5</v>
      </c>
      <c r="AC102" s="31">
        <v>5</v>
      </c>
      <c r="AD102" s="31">
        <v>5</v>
      </c>
      <c r="AE102" s="31">
        <v>5</v>
      </c>
      <c r="AF102" s="31"/>
      <c r="AG102" s="31">
        <v>5</v>
      </c>
    </row>
    <row r="103" spans="1:33">
      <c r="A103" s="134"/>
      <c r="B103" s="164"/>
      <c r="C103" s="29" t="s">
        <v>78</v>
      </c>
      <c r="D103" s="31">
        <v>5</v>
      </c>
      <c r="E103" s="31">
        <v>4</v>
      </c>
      <c r="F103" s="31">
        <v>5</v>
      </c>
      <c r="G103" s="31">
        <v>5</v>
      </c>
      <c r="H103" s="31">
        <v>5</v>
      </c>
      <c r="I103" s="31">
        <v>5</v>
      </c>
      <c r="J103" s="31">
        <v>5</v>
      </c>
      <c r="K103" s="31">
        <v>5</v>
      </c>
      <c r="L103" s="31">
        <v>5</v>
      </c>
      <c r="M103" s="31"/>
      <c r="N103" s="31"/>
      <c r="O103" s="31">
        <v>5</v>
      </c>
      <c r="P103" s="31">
        <v>5</v>
      </c>
      <c r="Q103" s="31">
        <v>5</v>
      </c>
      <c r="R103" s="31">
        <v>5</v>
      </c>
      <c r="S103" s="31">
        <v>5</v>
      </c>
      <c r="T103" s="31">
        <v>5</v>
      </c>
      <c r="U103" s="31">
        <v>5</v>
      </c>
      <c r="V103" s="31">
        <v>5</v>
      </c>
      <c r="W103" s="31">
        <v>5</v>
      </c>
      <c r="X103" s="31">
        <v>5</v>
      </c>
      <c r="Y103" s="31">
        <v>5</v>
      </c>
      <c r="Z103" s="31">
        <v>5</v>
      </c>
      <c r="AA103" s="31">
        <v>4</v>
      </c>
      <c r="AB103" s="31">
        <v>4</v>
      </c>
      <c r="AC103" s="31">
        <v>5</v>
      </c>
      <c r="AD103" s="31">
        <v>5</v>
      </c>
      <c r="AE103" s="31">
        <v>5</v>
      </c>
      <c r="AF103" s="31"/>
      <c r="AG103" s="31">
        <v>4</v>
      </c>
    </row>
    <row r="104" ht="15.75" spans="1:33">
      <c r="A104" s="134"/>
      <c r="B104" s="164"/>
      <c r="C104" s="33" t="s">
        <v>75</v>
      </c>
      <c r="D104" s="35">
        <v>16</v>
      </c>
      <c r="E104" s="35">
        <v>24</v>
      </c>
      <c r="F104" s="35">
        <v>17</v>
      </c>
      <c r="G104" s="35">
        <v>16</v>
      </c>
      <c r="H104" s="35">
        <v>33</v>
      </c>
      <c r="I104" s="35">
        <v>15</v>
      </c>
      <c r="J104" s="35">
        <v>17</v>
      </c>
      <c r="K104" s="35">
        <v>16</v>
      </c>
      <c r="L104" s="35">
        <v>16</v>
      </c>
      <c r="M104" s="35"/>
      <c r="N104" s="35"/>
      <c r="O104" s="35">
        <v>16</v>
      </c>
      <c r="P104" s="35">
        <v>19</v>
      </c>
      <c r="Q104" s="35">
        <v>19</v>
      </c>
      <c r="R104" s="35">
        <v>35</v>
      </c>
      <c r="S104" s="35">
        <v>35</v>
      </c>
      <c r="T104" s="35">
        <v>30</v>
      </c>
      <c r="U104" s="35">
        <v>20</v>
      </c>
      <c r="V104" s="35">
        <v>26</v>
      </c>
      <c r="W104" s="35">
        <v>41</v>
      </c>
      <c r="X104" s="35">
        <v>17</v>
      </c>
      <c r="Y104" s="35">
        <v>35</v>
      </c>
      <c r="Z104" s="35">
        <v>32</v>
      </c>
      <c r="AA104" s="35">
        <v>16</v>
      </c>
      <c r="AB104" s="35">
        <v>18</v>
      </c>
      <c r="AC104" s="35">
        <v>15</v>
      </c>
      <c r="AD104" s="35">
        <v>21</v>
      </c>
      <c r="AE104" s="35">
        <v>43</v>
      </c>
      <c r="AF104" s="35"/>
      <c r="AG104" s="35">
        <v>18</v>
      </c>
    </row>
    <row r="105" ht="15.75" spans="1:33">
      <c r="A105" s="134"/>
      <c r="B105" s="164"/>
      <c r="C105" s="86" t="s">
        <v>66</v>
      </c>
      <c r="D105" s="193">
        <f>SUM(D101:D104)</f>
        <v>33</v>
      </c>
      <c r="E105" s="193">
        <f t="shared" ref="E105" si="20">SUM(E101:E104)</f>
        <v>43</v>
      </c>
      <c r="F105" s="193">
        <v>36</v>
      </c>
      <c r="G105" s="193">
        <f t="shared" ref="G105:T105" si="21">SUM(G101:G104)</f>
        <v>33</v>
      </c>
      <c r="H105" s="193">
        <f t="shared" si="21"/>
        <v>53</v>
      </c>
      <c r="I105" s="193">
        <f t="shared" si="21"/>
        <v>33</v>
      </c>
      <c r="J105" s="193">
        <f t="shared" si="21"/>
        <v>34</v>
      </c>
      <c r="K105" s="193">
        <f t="shared" si="21"/>
        <v>33</v>
      </c>
      <c r="L105" s="193">
        <f t="shared" si="21"/>
        <v>33</v>
      </c>
      <c r="M105" s="193"/>
      <c r="N105" s="193"/>
      <c r="O105" s="193">
        <f t="shared" si="21"/>
        <v>33</v>
      </c>
      <c r="P105" s="193">
        <f t="shared" si="21"/>
        <v>38</v>
      </c>
      <c r="Q105" s="193">
        <f t="shared" si="21"/>
        <v>37</v>
      </c>
      <c r="R105" s="193">
        <f t="shared" si="21"/>
        <v>55</v>
      </c>
      <c r="S105" s="193">
        <f t="shared" si="21"/>
        <v>55</v>
      </c>
      <c r="T105" s="193">
        <f t="shared" si="21"/>
        <v>50</v>
      </c>
      <c r="U105" s="193" t="s">
        <v>48</v>
      </c>
      <c r="V105" s="193">
        <f t="shared" ref="V105:AG105" si="22">SUM(V101:V104)</f>
        <v>45</v>
      </c>
      <c r="W105" s="193">
        <f t="shared" si="22"/>
        <v>61</v>
      </c>
      <c r="X105" s="193">
        <f t="shared" si="22"/>
        <v>36</v>
      </c>
      <c r="Y105" s="193">
        <f t="shared" si="22"/>
        <v>55</v>
      </c>
      <c r="Z105" s="193">
        <f t="shared" si="22"/>
        <v>52</v>
      </c>
      <c r="AA105" s="193">
        <f t="shared" si="22"/>
        <v>33</v>
      </c>
      <c r="AB105" s="193">
        <f t="shared" si="22"/>
        <v>35</v>
      </c>
      <c r="AC105" s="193">
        <f t="shared" si="22"/>
        <v>33</v>
      </c>
      <c r="AD105" s="193">
        <f t="shared" si="22"/>
        <v>41</v>
      </c>
      <c r="AE105" s="193">
        <f t="shared" si="22"/>
        <v>63</v>
      </c>
      <c r="AF105" s="193">
        <f t="shared" si="22"/>
        <v>0</v>
      </c>
      <c r="AG105" s="193">
        <f t="shared" si="22"/>
        <v>35</v>
      </c>
    </row>
    <row r="106" ht="15.75" spans="1:33">
      <c r="A106" s="134"/>
      <c r="B106" s="165"/>
      <c r="C106" s="99" t="s">
        <v>44</v>
      </c>
      <c r="D106" s="137" t="s">
        <v>46</v>
      </c>
      <c r="E106" s="137" t="s">
        <v>48</v>
      </c>
      <c r="F106" s="137" t="s">
        <v>46</v>
      </c>
      <c r="G106" s="137" t="s">
        <v>46</v>
      </c>
      <c r="H106" s="137" t="s">
        <v>47</v>
      </c>
      <c r="I106" s="137" t="s">
        <v>46</v>
      </c>
      <c r="J106" s="137" t="s">
        <v>46</v>
      </c>
      <c r="K106" s="137" t="s">
        <v>46</v>
      </c>
      <c r="L106" s="137" t="s">
        <v>79</v>
      </c>
      <c r="M106" s="137"/>
      <c r="N106" s="137"/>
      <c r="O106" s="137" t="s">
        <v>46</v>
      </c>
      <c r="P106" s="137" t="s">
        <v>46</v>
      </c>
      <c r="Q106" s="137" t="s">
        <v>46</v>
      </c>
      <c r="R106" s="137" t="s">
        <v>47</v>
      </c>
      <c r="S106" s="137" t="s">
        <v>47</v>
      </c>
      <c r="T106" s="137" t="s">
        <v>48</v>
      </c>
      <c r="U106" s="137" t="s">
        <v>46</v>
      </c>
      <c r="V106" s="137" t="s">
        <v>48</v>
      </c>
      <c r="W106" s="137" t="s">
        <v>49</v>
      </c>
      <c r="X106" s="137" t="s">
        <v>46</v>
      </c>
      <c r="Y106" s="137" t="s">
        <v>47</v>
      </c>
      <c r="Z106" s="137" t="s">
        <v>47</v>
      </c>
      <c r="AA106" s="137" t="s">
        <v>46</v>
      </c>
      <c r="AB106" s="137" t="s">
        <v>46</v>
      </c>
      <c r="AC106" s="137" t="s">
        <v>46</v>
      </c>
      <c r="AD106" s="137" t="s">
        <v>48</v>
      </c>
      <c r="AE106" s="137" t="s">
        <v>49</v>
      </c>
      <c r="AF106" s="137"/>
      <c r="AG106" s="137" t="s">
        <v>46</v>
      </c>
    </row>
    <row r="107" spans="1:33">
      <c r="A107" s="134"/>
      <c r="B107" s="163" t="s">
        <v>54</v>
      </c>
      <c r="C107" s="120" t="s">
        <v>76</v>
      </c>
      <c r="D107" s="26">
        <v>9</v>
      </c>
      <c r="E107" s="26">
        <v>10</v>
      </c>
      <c r="F107" s="26">
        <v>10</v>
      </c>
      <c r="G107" s="26">
        <v>9</v>
      </c>
      <c r="H107" s="26">
        <v>10</v>
      </c>
      <c r="I107" s="26">
        <v>8</v>
      </c>
      <c r="J107" s="26">
        <v>9</v>
      </c>
      <c r="K107" s="26">
        <v>7</v>
      </c>
      <c r="L107" s="26">
        <v>8</v>
      </c>
      <c r="M107" s="26"/>
      <c r="N107" s="26"/>
      <c r="O107" s="26">
        <v>7</v>
      </c>
      <c r="P107" s="26">
        <v>10</v>
      </c>
      <c r="Q107" s="26">
        <v>7</v>
      </c>
      <c r="R107" s="26">
        <v>10</v>
      </c>
      <c r="S107" s="26">
        <v>10</v>
      </c>
      <c r="T107" s="26">
        <v>10</v>
      </c>
      <c r="U107" s="26">
        <v>9</v>
      </c>
      <c r="V107" s="26">
        <v>10</v>
      </c>
      <c r="W107" s="26">
        <v>10</v>
      </c>
      <c r="X107" s="26">
        <v>9</v>
      </c>
      <c r="Y107" s="26">
        <v>10</v>
      </c>
      <c r="Z107" s="26">
        <v>10</v>
      </c>
      <c r="AA107" s="26">
        <v>9</v>
      </c>
      <c r="AB107" s="26">
        <v>9</v>
      </c>
      <c r="AC107" s="26">
        <v>9</v>
      </c>
      <c r="AD107" s="26">
        <v>5</v>
      </c>
      <c r="AE107" s="26">
        <v>10</v>
      </c>
      <c r="AF107" s="26"/>
      <c r="AG107" s="26">
        <v>8</v>
      </c>
    </row>
    <row r="108" spans="1:33">
      <c r="A108" s="134"/>
      <c r="B108" s="164"/>
      <c r="C108" s="29" t="s">
        <v>77</v>
      </c>
      <c r="D108" s="31">
        <v>5</v>
      </c>
      <c r="E108" s="31">
        <v>5</v>
      </c>
      <c r="F108" s="31">
        <v>5</v>
      </c>
      <c r="G108" s="31">
        <v>5</v>
      </c>
      <c r="H108" s="31">
        <v>5</v>
      </c>
      <c r="I108" s="31">
        <v>5</v>
      </c>
      <c r="J108" s="31">
        <v>5</v>
      </c>
      <c r="K108" s="31">
        <v>5</v>
      </c>
      <c r="L108" s="31">
        <v>5</v>
      </c>
      <c r="M108" s="31"/>
      <c r="N108" s="31"/>
      <c r="O108" s="31">
        <v>5</v>
      </c>
      <c r="P108" s="31">
        <v>5</v>
      </c>
      <c r="Q108" s="31">
        <v>5</v>
      </c>
      <c r="R108" s="31">
        <v>5</v>
      </c>
      <c r="S108" s="31">
        <v>5</v>
      </c>
      <c r="T108" s="31">
        <v>5</v>
      </c>
      <c r="U108" s="31">
        <v>5</v>
      </c>
      <c r="V108" s="31">
        <v>5</v>
      </c>
      <c r="W108" s="31">
        <v>5</v>
      </c>
      <c r="X108" s="31">
        <v>5</v>
      </c>
      <c r="Y108" s="31">
        <v>5</v>
      </c>
      <c r="Z108" s="31">
        <v>5</v>
      </c>
      <c r="AA108" s="31">
        <v>5</v>
      </c>
      <c r="AB108" s="31">
        <v>5</v>
      </c>
      <c r="AC108" s="31">
        <v>5</v>
      </c>
      <c r="AD108" s="31">
        <v>5</v>
      </c>
      <c r="AE108" s="31">
        <v>5</v>
      </c>
      <c r="AF108" s="31"/>
      <c r="AG108" s="31">
        <v>5</v>
      </c>
    </row>
    <row r="109" spans="1:33">
      <c r="A109" s="134"/>
      <c r="B109" s="164"/>
      <c r="C109" s="29" t="s">
        <v>78</v>
      </c>
      <c r="D109" s="31">
        <v>5</v>
      </c>
      <c r="E109" s="31">
        <v>5</v>
      </c>
      <c r="F109" s="31">
        <v>5</v>
      </c>
      <c r="G109" s="31">
        <v>5</v>
      </c>
      <c r="H109" s="31">
        <v>5</v>
      </c>
      <c r="I109" s="31">
        <v>5</v>
      </c>
      <c r="J109" s="31">
        <v>5</v>
      </c>
      <c r="K109" s="31">
        <v>5</v>
      </c>
      <c r="L109" s="31">
        <v>5</v>
      </c>
      <c r="M109" s="31"/>
      <c r="N109" s="31"/>
      <c r="O109" s="31">
        <v>4</v>
      </c>
      <c r="P109" s="31">
        <v>5</v>
      </c>
      <c r="Q109" s="31">
        <v>5</v>
      </c>
      <c r="R109" s="31">
        <v>5</v>
      </c>
      <c r="S109" s="31">
        <v>5</v>
      </c>
      <c r="T109" s="31">
        <v>5</v>
      </c>
      <c r="U109" s="31">
        <v>5</v>
      </c>
      <c r="V109" s="31">
        <v>5</v>
      </c>
      <c r="W109" s="31">
        <v>5</v>
      </c>
      <c r="X109" s="31">
        <v>5</v>
      </c>
      <c r="Y109" s="31">
        <v>5</v>
      </c>
      <c r="Z109" s="31">
        <v>5</v>
      </c>
      <c r="AA109" s="31">
        <v>5</v>
      </c>
      <c r="AB109" s="31">
        <v>5</v>
      </c>
      <c r="AC109" s="31">
        <v>5</v>
      </c>
      <c r="AD109" s="31">
        <v>5</v>
      </c>
      <c r="AE109" s="31">
        <v>5</v>
      </c>
      <c r="AF109" s="31"/>
      <c r="AG109" s="31">
        <v>5</v>
      </c>
    </row>
    <row r="110" ht="15.75" spans="1:33">
      <c r="A110" s="134"/>
      <c r="B110" s="164"/>
      <c r="C110" s="33" t="s">
        <v>75</v>
      </c>
      <c r="D110" s="35">
        <v>27</v>
      </c>
      <c r="E110" s="35">
        <v>42</v>
      </c>
      <c r="F110" s="35">
        <v>22</v>
      </c>
      <c r="G110" s="35">
        <v>20</v>
      </c>
      <c r="H110" s="35">
        <v>50</v>
      </c>
      <c r="I110" s="35">
        <v>15</v>
      </c>
      <c r="J110" s="35">
        <v>30</v>
      </c>
      <c r="K110" s="35">
        <v>16</v>
      </c>
      <c r="L110" s="35">
        <v>15</v>
      </c>
      <c r="M110" s="35"/>
      <c r="N110" s="35"/>
      <c r="O110" s="35">
        <v>17</v>
      </c>
      <c r="P110" s="35">
        <v>30</v>
      </c>
      <c r="Q110" s="35">
        <v>16</v>
      </c>
      <c r="R110" s="35">
        <v>47</v>
      </c>
      <c r="S110" s="35">
        <v>60</v>
      </c>
      <c r="T110" s="35">
        <v>54</v>
      </c>
      <c r="U110" s="35">
        <v>38</v>
      </c>
      <c r="V110" s="35">
        <v>43</v>
      </c>
      <c r="W110" s="35">
        <v>35</v>
      </c>
      <c r="X110" s="35">
        <v>29</v>
      </c>
      <c r="Y110" s="35">
        <v>61</v>
      </c>
      <c r="Z110" s="35">
        <v>67</v>
      </c>
      <c r="AA110" s="35">
        <v>28</v>
      </c>
      <c r="AB110" s="35">
        <v>32</v>
      </c>
      <c r="AC110" s="35">
        <v>33</v>
      </c>
      <c r="AD110" s="35">
        <v>35</v>
      </c>
      <c r="AE110" s="35">
        <v>60</v>
      </c>
      <c r="AF110" s="35"/>
      <c r="AG110" s="35">
        <v>16</v>
      </c>
    </row>
    <row r="111" ht="15.75" spans="1:33">
      <c r="A111" s="134"/>
      <c r="B111" s="164"/>
      <c r="C111" s="86" t="s">
        <v>66</v>
      </c>
      <c r="D111" s="193">
        <f>SUM(D107:D110)</f>
        <v>46</v>
      </c>
      <c r="E111" s="193">
        <f t="shared" ref="E111:AG111" si="23">SUM(E107:E110)</f>
        <v>62</v>
      </c>
      <c r="F111" s="193">
        <f t="shared" si="23"/>
        <v>42</v>
      </c>
      <c r="G111" s="193">
        <f t="shared" si="23"/>
        <v>39</v>
      </c>
      <c r="H111" s="193">
        <f t="shared" si="23"/>
        <v>70</v>
      </c>
      <c r="I111" s="193">
        <f t="shared" si="23"/>
        <v>33</v>
      </c>
      <c r="J111" s="193">
        <f t="shared" si="23"/>
        <v>49</v>
      </c>
      <c r="K111" s="193">
        <f t="shared" si="23"/>
        <v>33</v>
      </c>
      <c r="L111" s="193">
        <f t="shared" si="23"/>
        <v>33</v>
      </c>
      <c r="M111" s="193"/>
      <c r="N111" s="193"/>
      <c r="O111" s="193">
        <f t="shared" si="23"/>
        <v>33</v>
      </c>
      <c r="P111" s="193">
        <f t="shared" si="23"/>
        <v>50</v>
      </c>
      <c r="Q111" s="193">
        <f t="shared" si="23"/>
        <v>33</v>
      </c>
      <c r="R111" s="193">
        <f t="shared" si="23"/>
        <v>67</v>
      </c>
      <c r="S111" s="193">
        <f t="shared" si="23"/>
        <v>80</v>
      </c>
      <c r="T111" s="193">
        <f t="shared" si="23"/>
        <v>74</v>
      </c>
      <c r="U111" s="193">
        <f t="shared" si="23"/>
        <v>57</v>
      </c>
      <c r="V111" s="193">
        <f t="shared" si="23"/>
        <v>63</v>
      </c>
      <c r="W111" s="193">
        <f t="shared" si="23"/>
        <v>55</v>
      </c>
      <c r="X111" s="193">
        <f t="shared" si="23"/>
        <v>48</v>
      </c>
      <c r="Y111" s="193">
        <f t="shared" si="23"/>
        <v>81</v>
      </c>
      <c r="Z111" s="193">
        <f t="shared" si="23"/>
        <v>87</v>
      </c>
      <c r="AA111" s="193">
        <f t="shared" si="23"/>
        <v>47</v>
      </c>
      <c r="AB111" s="193">
        <f t="shared" si="23"/>
        <v>51</v>
      </c>
      <c r="AC111" s="193">
        <f t="shared" si="23"/>
        <v>52</v>
      </c>
      <c r="AD111" s="193">
        <f t="shared" si="23"/>
        <v>50</v>
      </c>
      <c r="AE111" s="193">
        <f t="shared" si="23"/>
        <v>80</v>
      </c>
      <c r="AF111" s="193">
        <f t="shared" si="23"/>
        <v>0</v>
      </c>
      <c r="AG111" s="193">
        <f t="shared" si="23"/>
        <v>34</v>
      </c>
    </row>
    <row r="112" ht="15.75" spans="1:33">
      <c r="A112" s="134"/>
      <c r="B112" s="165"/>
      <c r="C112" s="99" t="s">
        <v>44</v>
      </c>
      <c r="D112" s="137" t="s">
        <v>48</v>
      </c>
      <c r="E112" s="137" t="s">
        <v>49</v>
      </c>
      <c r="F112" s="137" t="s">
        <v>81</v>
      </c>
      <c r="G112" s="137" t="s">
        <v>46</v>
      </c>
      <c r="H112" s="137" t="s">
        <v>49</v>
      </c>
      <c r="I112" s="137" t="s">
        <v>46</v>
      </c>
      <c r="J112" s="137" t="s">
        <v>48</v>
      </c>
      <c r="K112" s="137" t="s">
        <v>46</v>
      </c>
      <c r="L112" s="137" t="s">
        <v>46</v>
      </c>
      <c r="M112" s="137"/>
      <c r="N112" s="137"/>
      <c r="O112" s="137" t="s">
        <v>46</v>
      </c>
      <c r="P112" s="137" t="s">
        <v>48</v>
      </c>
      <c r="Q112" s="137" t="s">
        <v>46</v>
      </c>
      <c r="R112" s="137" t="s">
        <v>49</v>
      </c>
      <c r="S112" s="137" t="s">
        <v>47</v>
      </c>
      <c r="T112" s="137" t="s">
        <v>45</v>
      </c>
      <c r="U112" s="137" t="s">
        <v>47</v>
      </c>
      <c r="V112" s="137" t="s">
        <v>81</v>
      </c>
      <c r="W112" s="137" t="s">
        <v>47</v>
      </c>
      <c r="X112" s="137" t="s">
        <v>48</v>
      </c>
      <c r="Y112" s="137" t="s">
        <v>56</v>
      </c>
      <c r="Z112" s="137" t="s">
        <v>56</v>
      </c>
      <c r="AA112" s="137" t="s">
        <v>48</v>
      </c>
      <c r="AB112" s="137" t="s">
        <v>47</v>
      </c>
      <c r="AC112" s="137" t="s">
        <v>47</v>
      </c>
      <c r="AD112" s="137" t="s">
        <v>48</v>
      </c>
      <c r="AE112" s="137" t="s">
        <v>45</v>
      </c>
      <c r="AF112" s="137"/>
      <c r="AG112" s="137" t="s">
        <v>46</v>
      </c>
    </row>
    <row r="113" ht="15.75" spans="1:33">
      <c r="A113" s="134"/>
      <c r="B113" s="169" t="s">
        <v>57</v>
      </c>
      <c r="C113" s="147" t="s">
        <v>44</v>
      </c>
      <c r="D113" s="185" t="s">
        <v>49</v>
      </c>
      <c r="E113" s="185" t="s">
        <v>56</v>
      </c>
      <c r="F113" s="185" t="s">
        <v>80</v>
      </c>
      <c r="G113" s="185" t="s">
        <v>56</v>
      </c>
      <c r="H113" s="185" t="s">
        <v>56</v>
      </c>
      <c r="I113" s="185" t="s">
        <v>45</v>
      </c>
      <c r="J113" s="185" t="s">
        <v>45</v>
      </c>
      <c r="K113" s="185" t="s">
        <v>49</v>
      </c>
      <c r="L113" s="185" t="s">
        <v>56</v>
      </c>
      <c r="M113" s="185"/>
      <c r="N113" s="185"/>
      <c r="O113" s="185" t="s">
        <v>49</v>
      </c>
      <c r="P113" s="185" t="s">
        <v>56</v>
      </c>
      <c r="Q113" s="185" t="s">
        <v>49</v>
      </c>
      <c r="R113" s="185" t="s">
        <v>80</v>
      </c>
      <c r="S113" s="185" t="s">
        <v>80</v>
      </c>
      <c r="T113" s="185" t="s">
        <v>80</v>
      </c>
      <c r="U113" s="185" t="s">
        <v>80</v>
      </c>
      <c r="V113" s="185" t="s">
        <v>80</v>
      </c>
      <c r="W113" s="185" t="s">
        <v>56</v>
      </c>
      <c r="X113" s="185" t="s">
        <v>80</v>
      </c>
      <c r="Y113" s="185" t="s">
        <v>80</v>
      </c>
      <c r="Z113" s="185" t="s">
        <v>80</v>
      </c>
      <c r="AA113" s="185" t="s">
        <v>80</v>
      </c>
      <c r="AB113" s="185" t="s">
        <v>80</v>
      </c>
      <c r="AC113" s="185" t="s">
        <v>56</v>
      </c>
      <c r="AD113" s="185" t="s">
        <v>45</v>
      </c>
      <c r="AE113" s="185" t="s">
        <v>80</v>
      </c>
      <c r="AF113" s="185"/>
      <c r="AG113" s="185" t="s">
        <v>80</v>
      </c>
    </row>
    <row r="114" ht="15.75" spans="1:33">
      <c r="A114" s="134"/>
      <c r="B114" s="170" t="s">
        <v>58</v>
      </c>
      <c r="C114" s="147" t="s">
        <v>44</v>
      </c>
      <c r="D114" s="185" t="s">
        <v>45</v>
      </c>
      <c r="E114" s="185" t="s">
        <v>45</v>
      </c>
      <c r="F114" s="185" t="s">
        <v>56</v>
      </c>
      <c r="G114" s="185" t="s">
        <v>45</v>
      </c>
      <c r="H114" s="185" t="s">
        <v>45</v>
      </c>
      <c r="I114" s="185" t="s">
        <v>45</v>
      </c>
      <c r="J114" s="185" t="s">
        <v>45</v>
      </c>
      <c r="K114" s="185" t="s">
        <v>45</v>
      </c>
      <c r="L114" s="185" t="s">
        <v>45</v>
      </c>
      <c r="M114" s="185"/>
      <c r="N114" s="185"/>
      <c r="O114" s="185" t="s">
        <v>47</v>
      </c>
      <c r="P114" s="185" t="s">
        <v>80</v>
      </c>
      <c r="Q114" s="185" t="s">
        <v>80</v>
      </c>
      <c r="R114" s="185" t="s">
        <v>45</v>
      </c>
      <c r="S114" s="185" t="s">
        <v>80</v>
      </c>
      <c r="T114" s="185" t="s">
        <v>45</v>
      </c>
      <c r="U114" s="185" t="s">
        <v>56</v>
      </c>
      <c r="V114" s="185" t="s">
        <v>56</v>
      </c>
      <c r="W114" s="185" t="s">
        <v>45</v>
      </c>
      <c r="X114" s="185" t="s">
        <v>56</v>
      </c>
      <c r="Y114" s="185" t="s">
        <v>80</v>
      </c>
      <c r="Z114" s="185" t="s">
        <v>80</v>
      </c>
      <c r="AA114" s="185" t="s">
        <v>56</v>
      </c>
      <c r="AB114" s="185" t="s">
        <v>45</v>
      </c>
      <c r="AC114" s="185" t="s">
        <v>49</v>
      </c>
      <c r="AD114" s="185" t="s">
        <v>49</v>
      </c>
      <c r="AE114" s="185" t="s">
        <v>80</v>
      </c>
      <c r="AF114" s="185"/>
      <c r="AG114" s="185" t="s">
        <v>45</v>
      </c>
    </row>
    <row r="115" ht="15.75" spans="1:33">
      <c r="A115" s="134"/>
      <c r="B115" s="171" t="s">
        <v>82</v>
      </c>
      <c r="C115" s="147" t="s">
        <v>44</v>
      </c>
      <c r="D115" s="185" t="s">
        <v>49</v>
      </c>
      <c r="E115" s="185" t="s">
        <v>56</v>
      </c>
      <c r="F115" s="185" t="s">
        <v>80</v>
      </c>
      <c r="G115" s="185" t="s">
        <v>56</v>
      </c>
      <c r="H115" s="185" t="s">
        <v>80</v>
      </c>
      <c r="I115" s="185" t="s">
        <v>45</v>
      </c>
      <c r="J115" s="185" t="s">
        <v>45</v>
      </c>
      <c r="K115" s="185" t="s">
        <v>49</v>
      </c>
      <c r="L115" s="185" t="s">
        <v>56</v>
      </c>
      <c r="M115" s="185"/>
      <c r="N115" s="185"/>
      <c r="O115" s="185" t="s">
        <v>47</v>
      </c>
      <c r="P115" s="185" t="s">
        <v>56</v>
      </c>
      <c r="Q115" s="185" t="s">
        <v>49</v>
      </c>
      <c r="R115" s="185" t="s">
        <v>80</v>
      </c>
      <c r="S115" s="185" t="s">
        <v>80</v>
      </c>
      <c r="T115" s="185" t="s">
        <v>80</v>
      </c>
      <c r="U115" s="185" t="s">
        <v>56</v>
      </c>
      <c r="V115" s="185" t="s">
        <v>56</v>
      </c>
      <c r="W115" s="185" t="s">
        <v>80</v>
      </c>
      <c r="X115" s="185" t="s">
        <v>56</v>
      </c>
      <c r="Y115" s="185" t="s">
        <v>80</v>
      </c>
      <c r="Z115" s="185" t="s">
        <v>80</v>
      </c>
      <c r="AA115" s="185" t="s">
        <v>56</v>
      </c>
      <c r="AB115" s="185" t="s">
        <v>56</v>
      </c>
      <c r="AC115" s="185" t="s">
        <v>56</v>
      </c>
      <c r="AD115" s="185" t="s">
        <v>49</v>
      </c>
      <c r="AE115" s="185" t="s">
        <v>80</v>
      </c>
      <c r="AF115" s="185"/>
      <c r="AG115" s="185" t="s">
        <v>56</v>
      </c>
    </row>
    <row r="116" ht="15.75" spans="1:33">
      <c r="A116" s="134"/>
      <c r="B116" s="272" t="s">
        <v>64</v>
      </c>
      <c r="C116" s="52" t="s">
        <v>65</v>
      </c>
      <c r="D116" s="118" t="s">
        <v>83</v>
      </c>
      <c r="E116" s="118" t="s">
        <v>84</v>
      </c>
      <c r="F116" s="118" t="s">
        <v>85</v>
      </c>
      <c r="G116" s="118" t="s">
        <v>86</v>
      </c>
      <c r="H116" s="118" t="s">
        <v>87</v>
      </c>
      <c r="I116" s="118" t="s">
        <v>88</v>
      </c>
      <c r="J116" s="118" t="s">
        <v>89</v>
      </c>
      <c r="K116" s="118" t="s">
        <v>90</v>
      </c>
      <c r="L116" s="118" t="s">
        <v>91</v>
      </c>
      <c r="M116" s="118"/>
      <c r="N116" s="118"/>
      <c r="O116" s="118" t="s">
        <v>92</v>
      </c>
      <c r="P116" s="118" t="s">
        <v>93</v>
      </c>
      <c r="Q116" s="118" t="s">
        <v>94</v>
      </c>
      <c r="R116" s="118" t="s">
        <v>95</v>
      </c>
      <c r="S116" s="118" t="s">
        <v>96</v>
      </c>
      <c r="T116" s="118" t="s">
        <v>97</v>
      </c>
      <c r="U116" s="118" t="s">
        <v>98</v>
      </c>
      <c r="V116" s="118" t="s">
        <v>99</v>
      </c>
      <c r="W116" s="118" t="s">
        <v>100</v>
      </c>
      <c r="X116" s="118" t="s">
        <v>101</v>
      </c>
      <c r="Y116" s="118" t="s">
        <v>102</v>
      </c>
      <c r="Z116" s="118" t="s">
        <v>101</v>
      </c>
      <c r="AA116" s="118" t="s">
        <v>103</v>
      </c>
      <c r="AB116" s="118" t="s">
        <v>104</v>
      </c>
      <c r="AC116" s="118" t="s">
        <v>105</v>
      </c>
      <c r="AD116" s="118" t="s">
        <v>106</v>
      </c>
      <c r="AE116" s="118" t="s">
        <v>101</v>
      </c>
      <c r="AF116" s="118" t="s">
        <v>107</v>
      </c>
      <c r="AG116" s="118" t="s">
        <v>94</v>
      </c>
    </row>
    <row r="117" spans="1:33">
      <c r="A117" s="134"/>
      <c r="B117" s="119" t="s">
        <v>66</v>
      </c>
      <c r="C117" s="120" t="s">
        <v>108</v>
      </c>
      <c r="D117" s="26">
        <f>SUM(D81,D87,D93,D99,D105,D111)</f>
        <v>236</v>
      </c>
      <c r="E117" s="26">
        <f t="shared" ref="E117:AG117" si="24">SUM(E81,E87,E93,E99,E105,E111)</f>
        <v>254</v>
      </c>
      <c r="F117" s="26">
        <f t="shared" si="24"/>
        <v>245</v>
      </c>
      <c r="G117" s="26">
        <f t="shared" si="24"/>
        <v>241</v>
      </c>
      <c r="H117" s="26">
        <f t="shared" si="24"/>
        <v>395</v>
      </c>
      <c r="I117" s="26">
        <f t="shared" si="24"/>
        <v>197</v>
      </c>
      <c r="J117" s="26">
        <f t="shared" si="24"/>
        <v>263</v>
      </c>
      <c r="K117" s="26">
        <f t="shared" si="24"/>
        <v>198</v>
      </c>
      <c r="L117" s="26">
        <f t="shared" si="24"/>
        <v>208</v>
      </c>
      <c r="M117" s="26"/>
      <c r="N117" s="26"/>
      <c r="O117" s="26">
        <f t="shared" si="24"/>
        <v>210</v>
      </c>
      <c r="P117" s="26">
        <f t="shared" si="24"/>
        <v>324</v>
      </c>
      <c r="Q117" s="26">
        <f t="shared" si="24"/>
        <v>227</v>
      </c>
      <c r="R117" s="26">
        <f t="shared" si="24"/>
        <v>337</v>
      </c>
      <c r="S117" s="26">
        <f t="shared" si="24"/>
        <v>401</v>
      </c>
      <c r="T117" s="26">
        <f t="shared" si="24"/>
        <v>361</v>
      </c>
      <c r="U117" s="26">
        <f t="shared" si="24"/>
        <v>256</v>
      </c>
      <c r="V117" s="26">
        <f t="shared" si="24"/>
        <v>338</v>
      </c>
      <c r="W117" s="26">
        <f t="shared" si="24"/>
        <v>361</v>
      </c>
      <c r="X117" s="26">
        <f t="shared" si="24"/>
        <v>281</v>
      </c>
      <c r="Y117" s="26">
        <f t="shared" si="24"/>
        <v>385</v>
      </c>
      <c r="Z117" s="26">
        <f t="shared" si="24"/>
        <v>382</v>
      </c>
      <c r="AA117" s="26">
        <f t="shared" si="24"/>
        <v>276</v>
      </c>
      <c r="AB117" s="26">
        <f t="shared" si="24"/>
        <v>269</v>
      </c>
      <c r="AC117" s="26">
        <f t="shared" si="24"/>
        <v>249</v>
      </c>
      <c r="AD117" s="26">
        <f t="shared" si="24"/>
        <v>238</v>
      </c>
      <c r="AE117" s="26">
        <f t="shared" si="24"/>
        <v>448</v>
      </c>
      <c r="AF117" s="26" t="s">
        <v>109</v>
      </c>
      <c r="AG117" s="26">
        <f t="shared" si="24"/>
        <v>235</v>
      </c>
    </row>
    <row r="118" ht="15.75" spans="1:33">
      <c r="A118" s="146"/>
      <c r="B118" s="121" t="s">
        <v>110</v>
      </c>
      <c r="C118" s="122"/>
      <c r="D118" s="101">
        <f>D117/600</f>
        <v>0.393333333333333</v>
      </c>
      <c r="E118" s="101">
        <f t="shared" ref="E118:AG118" si="25">E117/600</f>
        <v>0.423333333333333</v>
      </c>
      <c r="F118" s="101">
        <f t="shared" si="25"/>
        <v>0.408333333333333</v>
      </c>
      <c r="G118" s="101">
        <f t="shared" si="25"/>
        <v>0.401666666666667</v>
      </c>
      <c r="H118" s="101">
        <f t="shared" si="25"/>
        <v>0.658333333333333</v>
      </c>
      <c r="I118" s="101">
        <f t="shared" si="25"/>
        <v>0.328333333333333</v>
      </c>
      <c r="J118" s="101">
        <f t="shared" si="25"/>
        <v>0.438333333333333</v>
      </c>
      <c r="K118" s="101">
        <f t="shared" si="25"/>
        <v>0.33</v>
      </c>
      <c r="L118" s="101">
        <f t="shared" si="25"/>
        <v>0.346666666666667</v>
      </c>
      <c r="M118" s="101"/>
      <c r="N118" s="101"/>
      <c r="O118" s="101">
        <f t="shared" si="25"/>
        <v>0.35</v>
      </c>
      <c r="P118" s="101">
        <f t="shared" si="25"/>
        <v>0.54</v>
      </c>
      <c r="Q118" s="101">
        <f t="shared" si="25"/>
        <v>0.378333333333333</v>
      </c>
      <c r="R118" s="101">
        <f t="shared" si="25"/>
        <v>0.561666666666667</v>
      </c>
      <c r="S118" s="101">
        <f t="shared" si="25"/>
        <v>0.668333333333333</v>
      </c>
      <c r="T118" s="101">
        <f t="shared" si="25"/>
        <v>0.601666666666667</v>
      </c>
      <c r="U118" s="101">
        <f t="shared" si="25"/>
        <v>0.426666666666667</v>
      </c>
      <c r="V118" s="101">
        <f t="shared" si="25"/>
        <v>0.563333333333333</v>
      </c>
      <c r="W118" s="101">
        <f t="shared" si="25"/>
        <v>0.601666666666667</v>
      </c>
      <c r="X118" s="101">
        <f t="shared" si="25"/>
        <v>0.468333333333333</v>
      </c>
      <c r="Y118" s="101">
        <f t="shared" si="25"/>
        <v>0.641666666666667</v>
      </c>
      <c r="Z118" s="101">
        <f t="shared" si="25"/>
        <v>0.636666666666667</v>
      </c>
      <c r="AA118" s="101">
        <f t="shared" si="25"/>
        <v>0.46</v>
      </c>
      <c r="AB118" s="101">
        <f t="shared" si="25"/>
        <v>0.448333333333333</v>
      </c>
      <c r="AC118" s="101">
        <f t="shared" si="25"/>
        <v>0.415</v>
      </c>
      <c r="AD118" s="101">
        <f t="shared" si="25"/>
        <v>0.396666666666667</v>
      </c>
      <c r="AE118" s="101">
        <f t="shared" si="25"/>
        <v>0.746666666666667</v>
      </c>
      <c r="AF118" s="101">
        <v>0</v>
      </c>
      <c r="AG118" s="101">
        <f t="shared" si="25"/>
        <v>0.391666666666667</v>
      </c>
    </row>
  </sheetData>
  <mergeCells count="23">
    <mergeCell ref="A3:B3"/>
    <mergeCell ref="D72:L72"/>
    <mergeCell ref="O72:X72"/>
    <mergeCell ref="Y72:AG72"/>
    <mergeCell ref="D73:L73"/>
    <mergeCell ref="O73:X73"/>
    <mergeCell ref="Y73:AG73"/>
    <mergeCell ref="A74:B74"/>
    <mergeCell ref="A6:A61"/>
    <mergeCell ref="A77:A118"/>
    <mergeCell ref="B6:B13"/>
    <mergeCell ref="B14:B21"/>
    <mergeCell ref="B22:B29"/>
    <mergeCell ref="B30:B37"/>
    <mergeCell ref="B38:B45"/>
    <mergeCell ref="B46:B53"/>
    <mergeCell ref="B57:B60"/>
    <mergeCell ref="B77:B82"/>
    <mergeCell ref="B83:B88"/>
    <mergeCell ref="B89:B94"/>
    <mergeCell ref="B95:B100"/>
    <mergeCell ref="B101:B106"/>
    <mergeCell ref="B107:B112"/>
  </mergeCells>
  <pageMargins left="0.34" right="0.236220472440945" top="0.708661417322835" bottom="0.433070866141732" header="0.31496062992126" footer="0.31496062992126"/>
  <pageSetup paperSize="9" scale="40" orientation="landscape" verticalDpi="3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6"/>
  <sheetViews>
    <sheetView topLeftCell="AA1" workbookViewId="0">
      <selection activeCell="AE61" sqref="AE61"/>
    </sheetView>
  </sheetViews>
  <sheetFormatPr defaultColWidth="16" defaultRowHeight="15"/>
  <cols>
    <col min="1" max="1" width="6.57142857142857" customWidth="1"/>
    <col min="2" max="2" width="6.85714285714286" style="128" customWidth="1"/>
    <col min="3" max="3" width="35.5714285714286" style="129" customWidth="1"/>
    <col min="4" max="4" width="18.1428571428571" customWidth="1"/>
    <col min="5" max="5" width="13.1428571428571" customWidth="1"/>
    <col min="6" max="6" width="12.4285714285714" customWidth="1"/>
    <col min="7" max="7" width="13.5714285714286" customWidth="1"/>
    <col min="8" max="8" width="13.7142857142857" customWidth="1"/>
    <col min="9" max="9" width="10.8571428571429" customWidth="1"/>
    <col min="10" max="10" width="13.5714285714286" customWidth="1"/>
    <col min="11" max="11" width="16.1428571428571" customWidth="1"/>
    <col min="12" max="12" width="16.2857142857143" customWidth="1"/>
    <col min="13" max="13" width="15" customWidth="1"/>
    <col min="14" max="14" width="12.5714285714286" customWidth="1"/>
    <col min="15" max="15" width="11.8571428571429" customWidth="1"/>
    <col min="16" max="16" width="12.5714285714286" customWidth="1"/>
    <col min="17" max="17" width="16.5714285714286" customWidth="1"/>
    <col min="18" max="18" width="14" customWidth="1"/>
    <col min="19" max="19" width="12.4285714285714" customWidth="1"/>
    <col min="20" max="21" width="11.1428571428571" customWidth="1"/>
    <col min="22" max="22" width="8.85714285714286" customWidth="1"/>
    <col min="23" max="23" width="9.71428571428571" customWidth="1"/>
    <col min="24" max="24" width="11.1428571428571" customWidth="1"/>
    <col min="25" max="25" width="11" customWidth="1"/>
    <col min="26" max="26" width="15.4285714285714" customWidth="1"/>
    <col min="27" max="27" width="13.2857142857143" customWidth="1"/>
    <col min="28" max="28" width="14.1428571428571" customWidth="1"/>
    <col min="29" max="29" width="17.7142857142857" customWidth="1"/>
    <col min="30" max="30" width="10.1428571428571" customWidth="1"/>
    <col min="31" max="31" width="14.2857142857143" customWidth="1"/>
    <col min="32" max="32" width="14.8571428571429" customWidth="1"/>
    <col min="33" max="33" width="9.85714285714286" customWidth="1"/>
    <col min="34" max="34" width="10" customWidth="1"/>
    <col min="35" max="35" width="14.7142857142857" customWidth="1"/>
    <col min="36" max="36" width="17.4285714285714" customWidth="1"/>
    <col min="37" max="37" width="15.7142857142857" customWidth="1"/>
  </cols>
  <sheetData>
    <row r="1" spans="1:37">
      <c r="A1" s="217"/>
      <c r="B1" s="6"/>
      <c r="C1" s="218"/>
      <c r="D1" s="6" t="s">
        <v>0</v>
      </c>
      <c r="E1" s="6"/>
      <c r="F1" s="6"/>
      <c r="G1" s="6"/>
      <c r="H1" s="6"/>
      <c r="I1" s="6"/>
      <c r="J1" s="6"/>
      <c r="K1" s="6"/>
      <c r="L1" s="6"/>
      <c r="M1" s="212"/>
      <c r="N1" s="212"/>
      <c r="O1" s="212" t="s">
        <v>0</v>
      </c>
      <c r="P1" s="6"/>
      <c r="Q1" s="6"/>
      <c r="R1" s="6"/>
      <c r="S1" s="6"/>
      <c r="T1" s="238"/>
      <c r="U1" s="238"/>
      <c r="V1" s="238"/>
      <c r="W1" s="238"/>
      <c r="X1" s="238"/>
      <c r="Y1" s="238" t="s">
        <v>0</v>
      </c>
      <c r="Z1" s="238"/>
      <c r="AA1" s="238"/>
      <c r="AB1" s="238"/>
      <c r="AC1" s="238"/>
      <c r="AD1" s="238"/>
      <c r="AE1" s="238"/>
      <c r="AF1" s="238"/>
      <c r="AG1" s="238"/>
      <c r="AH1" s="238"/>
      <c r="AI1" s="262"/>
      <c r="AJ1" s="262"/>
      <c r="AK1" s="263"/>
    </row>
    <row r="2" ht="15.75" spans="1:37">
      <c r="A2" s="217"/>
      <c r="B2" s="217"/>
      <c r="C2" s="218"/>
      <c r="D2" s="6" t="s">
        <v>1</v>
      </c>
      <c r="E2" s="6"/>
      <c r="F2" s="6"/>
      <c r="G2" s="6"/>
      <c r="H2" s="6"/>
      <c r="I2" s="6"/>
      <c r="J2" s="6"/>
      <c r="K2" s="6"/>
      <c r="L2" s="6"/>
      <c r="M2" s="212"/>
      <c r="N2" s="212"/>
      <c r="O2" s="212" t="s">
        <v>1</v>
      </c>
      <c r="P2" s="6"/>
      <c r="Q2" s="6"/>
      <c r="R2" s="6"/>
      <c r="S2" s="6"/>
      <c r="T2" s="4"/>
      <c r="U2" s="4"/>
      <c r="V2" s="4"/>
      <c r="W2" s="4"/>
      <c r="X2" s="4"/>
      <c r="Y2" s="4" t="s">
        <v>1</v>
      </c>
      <c r="Z2" s="4"/>
      <c r="AA2" s="4"/>
      <c r="AB2" s="4"/>
      <c r="AC2" s="4"/>
      <c r="AD2" s="4"/>
      <c r="AE2" s="4"/>
      <c r="AF2" s="4"/>
      <c r="AG2" s="4"/>
      <c r="AH2" s="6"/>
      <c r="AI2" s="217"/>
      <c r="AJ2" s="217"/>
      <c r="AK2" s="264"/>
    </row>
    <row r="3" s="126" customFormat="1" ht="41.25" customHeight="1" spans="1:37">
      <c r="A3" s="219" t="s">
        <v>191</v>
      </c>
      <c r="B3" s="220"/>
      <c r="C3" s="221" t="s">
        <v>3</v>
      </c>
      <c r="D3" s="222" t="s">
        <v>192</v>
      </c>
      <c r="E3" s="223" t="s">
        <v>193</v>
      </c>
      <c r="F3" s="211" t="s">
        <v>194</v>
      </c>
      <c r="G3" s="210" t="s">
        <v>195</v>
      </c>
      <c r="H3" s="210" t="s">
        <v>196</v>
      </c>
      <c r="I3" s="210" t="s">
        <v>197</v>
      </c>
      <c r="J3" s="210" t="s">
        <v>198</v>
      </c>
      <c r="K3" s="210" t="s">
        <v>199</v>
      </c>
      <c r="L3" s="210" t="s">
        <v>200</v>
      </c>
      <c r="M3" s="236" t="s">
        <v>201</v>
      </c>
      <c r="N3" s="210" t="s">
        <v>202</v>
      </c>
      <c r="O3" s="210" t="s">
        <v>203</v>
      </c>
      <c r="P3" s="210" t="s">
        <v>204</v>
      </c>
      <c r="Q3" s="210" t="s">
        <v>205</v>
      </c>
      <c r="R3" s="210" t="s">
        <v>206</v>
      </c>
      <c r="S3" s="239" t="s">
        <v>207</v>
      </c>
      <c r="T3" s="240" t="s">
        <v>208</v>
      </c>
      <c r="U3" s="214" t="s">
        <v>209</v>
      </c>
      <c r="V3" s="210" t="s">
        <v>210</v>
      </c>
      <c r="W3" s="210" t="s">
        <v>211</v>
      </c>
      <c r="X3" s="210" t="s">
        <v>212</v>
      </c>
      <c r="Y3" s="186" t="s">
        <v>213</v>
      </c>
      <c r="Z3" s="210" t="s">
        <v>214</v>
      </c>
      <c r="AA3" s="210" t="s">
        <v>215</v>
      </c>
      <c r="AB3" s="210" t="s">
        <v>216</v>
      </c>
      <c r="AC3" s="210" t="s">
        <v>217</v>
      </c>
      <c r="AD3" s="210" t="s">
        <v>218</v>
      </c>
      <c r="AE3" s="210" t="s">
        <v>219</v>
      </c>
      <c r="AF3" s="210" t="s">
        <v>220</v>
      </c>
      <c r="AG3" s="214" t="s">
        <v>221</v>
      </c>
      <c r="AH3" s="210" t="s">
        <v>222</v>
      </c>
      <c r="AI3" s="210" t="s">
        <v>223</v>
      </c>
      <c r="AJ3" s="186" t="s">
        <v>224</v>
      </c>
      <c r="AK3" s="265" t="s">
        <v>225</v>
      </c>
    </row>
    <row r="4" s="126" customFormat="1" ht="19.5" spans="1:37">
      <c r="A4" s="219"/>
      <c r="B4" s="220"/>
      <c r="C4" s="221" t="s">
        <v>33</v>
      </c>
      <c r="D4" s="95">
        <v>591</v>
      </c>
      <c r="E4" s="95">
        <v>602</v>
      </c>
      <c r="F4" s="95">
        <v>337</v>
      </c>
      <c r="G4" s="95">
        <v>333</v>
      </c>
      <c r="H4" s="95">
        <v>518</v>
      </c>
      <c r="I4" s="40">
        <v>411</v>
      </c>
      <c r="J4" s="95">
        <v>509</v>
      </c>
      <c r="K4" s="95">
        <v>347</v>
      </c>
      <c r="L4" s="95">
        <v>412</v>
      </c>
      <c r="M4" s="95">
        <v>344</v>
      </c>
      <c r="N4" s="95">
        <v>450</v>
      </c>
      <c r="O4" s="237">
        <v>517</v>
      </c>
      <c r="P4" s="95">
        <v>346</v>
      </c>
      <c r="Q4" s="95">
        <v>343</v>
      </c>
      <c r="R4" s="95">
        <v>480</v>
      </c>
      <c r="S4" s="241">
        <v>339</v>
      </c>
      <c r="T4" s="242">
        <v>416</v>
      </c>
      <c r="U4" s="196">
        <v>477</v>
      </c>
      <c r="V4" s="196">
        <v>520</v>
      </c>
      <c r="W4" s="196">
        <v>479</v>
      </c>
      <c r="X4" s="204">
        <v>451</v>
      </c>
      <c r="Y4" s="103">
        <v>415</v>
      </c>
      <c r="Z4" s="196">
        <v>341</v>
      </c>
      <c r="AA4" s="196">
        <v>514</v>
      </c>
      <c r="AB4" s="196">
        <v>402</v>
      </c>
      <c r="AC4" s="196">
        <v>414</v>
      </c>
      <c r="AD4" s="196">
        <v>413</v>
      </c>
      <c r="AE4" s="196">
        <v>516</v>
      </c>
      <c r="AF4" s="196">
        <v>340</v>
      </c>
      <c r="AG4" s="196">
        <v>345</v>
      </c>
      <c r="AH4" s="103">
        <v>519</v>
      </c>
      <c r="AI4" s="196">
        <v>342</v>
      </c>
      <c r="AJ4" s="196">
        <v>481</v>
      </c>
      <c r="AK4" s="266">
        <v>860</v>
      </c>
    </row>
    <row r="5" s="127" customFormat="1" ht="15.75" spans="1:37">
      <c r="A5" s="224"/>
      <c r="B5" s="225"/>
      <c r="C5" s="221" t="s">
        <v>34</v>
      </c>
      <c r="D5" s="59">
        <v>1</v>
      </c>
      <c r="E5" s="59">
        <v>2</v>
      </c>
      <c r="F5" s="42">
        <v>3</v>
      </c>
      <c r="G5" s="59">
        <v>4</v>
      </c>
      <c r="H5" s="42">
        <v>5</v>
      </c>
      <c r="I5" s="59">
        <v>6</v>
      </c>
      <c r="J5" s="42">
        <v>7</v>
      </c>
      <c r="K5" s="59">
        <v>8</v>
      </c>
      <c r="L5" s="42">
        <v>9</v>
      </c>
      <c r="M5" s="59">
        <v>10</v>
      </c>
      <c r="N5" s="42">
        <v>11</v>
      </c>
      <c r="O5" s="59">
        <v>12</v>
      </c>
      <c r="P5" s="42">
        <v>13</v>
      </c>
      <c r="Q5" s="59">
        <v>14</v>
      </c>
      <c r="R5" s="42">
        <v>15</v>
      </c>
      <c r="S5" s="243">
        <v>16</v>
      </c>
      <c r="T5" s="244">
        <v>17</v>
      </c>
      <c r="U5" s="19">
        <v>18</v>
      </c>
      <c r="V5" s="244">
        <v>19</v>
      </c>
      <c r="W5" s="19">
        <v>20</v>
      </c>
      <c r="X5" s="244">
        <v>21</v>
      </c>
      <c r="Y5" s="19">
        <v>22</v>
      </c>
      <c r="Z5" s="244">
        <v>23</v>
      </c>
      <c r="AA5" s="19">
        <v>24</v>
      </c>
      <c r="AB5" s="244">
        <v>25</v>
      </c>
      <c r="AC5" s="19">
        <v>26</v>
      </c>
      <c r="AD5" s="244">
        <v>27</v>
      </c>
      <c r="AE5" s="19">
        <v>28</v>
      </c>
      <c r="AF5" s="244">
        <v>29</v>
      </c>
      <c r="AG5" s="19">
        <v>30</v>
      </c>
      <c r="AH5" s="244">
        <v>31</v>
      </c>
      <c r="AI5" s="19">
        <v>32</v>
      </c>
      <c r="AJ5" s="244">
        <v>33</v>
      </c>
      <c r="AK5" s="178">
        <v>34</v>
      </c>
    </row>
    <row r="6" ht="20.1" customHeight="1" spans="1:37">
      <c r="A6" s="226" t="s">
        <v>142</v>
      </c>
      <c r="B6" s="227" t="s">
        <v>36</v>
      </c>
      <c r="C6" s="23" t="s">
        <v>37</v>
      </c>
      <c r="D6" s="24">
        <v>5</v>
      </c>
      <c r="E6" s="24"/>
      <c r="F6" s="24">
        <v>5</v>
      </c>
      <c r="G6" s="24">
        <v>5</v>
      </c>
      <c r="H6" s="24">
        <v>5</v>
      </c>
      <c r="I6" s="24">
        <v>5</v>
      </c>
      <c r="J6" s="24">
        <v>5</v>
      </c>
      <c r="K6" s="24">
        <v>5</v>
      </c>
      <c r="L6" s="24">
        <v>5</v>
      </c>
      <c r="M6" s="24">
        <v>5</v>
      </c>
      <c r="N6" s="24">
        <v>5</v>
      </c>
      <c r="O6" s="24">
        <v>5</v>
      </c>
      <c r="P6" s="24">
        <v>5</v>
      </c>
      <c r="Q6" s="24">
        <v>5</v>
      </c>
      <c r="R6" s="24">
        <v>5</v>
      </c>
      <c r="S6" s="245">
        <v>5</v>
      </c>
      <c r="T6" s="25">
        <v>4</v>
      </c>
      <c r="U6" s="26">
        <v>5</v>
      </c>
      <c r="V6" s="26">
        <v>5</v>
      </c>
      <c r="W6" s="26">
        <v>5</v>
      </c>
      <c r="X6" s="66">
        <v>4</v>
      </c>
      <c r="Y6" s="26">
        <v>3</v>
      </c>
      <c r="Z6" s="26">
        <v>5</v>
      </c>
      <c r="AA6" s="26">
        <v>5</v>
      </c>
      <c r="AB6" s="26">
        <v>5</v>
      </c>
      <c r="AC6" s="26">
        <v>5</v>
      </c>
      <c r="AD6" s="26">
        <v>5</v>
      </c>
      <c r="AE6" s="26">
        <v>5</v>
      </c>
      <c r="AF6" s="26">
        <v>5</v>
      </c>
      <c r="AG6" s="26">
        <v>4</v>
      </c>
      <c r="AH6" s="26">
        <v>5</v>
      </c>
      <c r="AI6" s="26">
        <v>5</v>
      </c>
      <c r="AJ6" s="26">
        <v>5</v>
      </c>
      <c r="AK6" s="77">
        <v>4</v>
      </c>
    </row>
    <row r="7" ht="20.1" customHeight="1" spans="1:37">
      <c r="A7" s="226"/>
      <c r="B7" s="227"/>
      <c r="C7" s="23" t="s">
        <v>38</v>
      </c>
      <c r="D7" s="24">
        <v>5</v>
      </c>
      <c r="E7" s="24"/>
      <c r="F7" s="24">
        <v>5</v>
      </c>
      <c r="G7" s="24">
        <v>5</v>
      </c>
      <c r="H7" s="24">
        <v>5</v>
      </c>
      <c r="I7" s="24">
        <v>5</v>
      </c>
      <c r="J7" s="24">
        <v>5</v>
      </c>
      <c r="K7" s="24">
        <v>5</v>
      </c>
      <c r="L7" s="24">
        <v>5</v>
      </c>
      <c r="M7" s="24">
        <v>5</v>
      </c>
      <c r="N7" s="24">
        <v>5</v>
      </c>
      <c r="O7" s="24">
        <v>5</v>
      </c>
      <c r="P7" s="24">
        <v>4</v>
      </c>
      <c r="Q7" s="24">
        <v>5</v>
      </c>
      <c r="R7" s="24">
        <v>5</v>
      </c>
      <c r="S7" s="245">
        <v>5</v>
      </c>
      <c r="T7" s="30">
        <v>5</v>
      </c>
      <c r="U7" s="31">
        <v>5</v>
      </c>
      <c r="V7" s="31">
        <v>5</v>
      </c>
      <c r="W7" s="31">
        <v>5</v>
      </c>
      <c r="X7" s="154">
        <v>5</v>
      </c>
      <c r="Y7" s="31">
        <v>4</v>
      </c>
      <c r="Z7" s="31">
        <v>5</v>
      </c>
      <c r="AA7" s="31">
        <v>5</v>
      </c>
      <c r="AB7" s="31">
        <v>5</v>
      </c>
      <c r="AC7" s="31">
        <v>5</v>
      </c>
      <c r="AD7" s="31">
        <v>4</v>
      </c>
      <c r="AE7" s="31">
        <v>5</v>
      </c>
      <c r="AF7" s="31">
        <v>5</v>
      </c>
      <c r="AG7" s="31">
        <v>5</v>
      </c>
      <c r="AH7" s="31">
        <v>5</v>
      </c>
      <c r="AI7" s="31">
        <v>5</v>
      </c>
      <c r="AJ7" s="31">
        <v>5</v>
      </c>
      <c r="AK7" s="110">
        <v>5</v>
      </c>
    </row>
    <row r="8" ht="17.25" customHeight="1" spans="1:37">
      <c r="A8" s="226"/>
      <c r="B8" s="227"/>
      <c r="C8" s="228" t="s">
        <v>39</v>
      </c>
      <c r="D8" s="24">
        <v>5</v>
      </c>
      <c r="E8" s="24"/>
      <c r="F8" s="24">
        <v>4</v>
      </c>
      <c r="G8" s="24">
        <v>5</v>
      </c>
      <c r="H8" s="24">
        <v>4</v>
      </c>
      <c r="I8" s="24">
        <v>5</v>
      </c>
      <c r="J8" s="24">
        <v>5</v>
      </c>
      <c r="K8" s="24">
        <v>5</v>
      </c>
      <c r="L8" s="24">
        <v>5</v>
      </c>
      <c r="M8" s="24">
        <v>5</v>
      </c>
      <c r="N8" s="24">
        <v>5</v>
      </c>
      <c r="O8" s="24">
        <v>5</v>
      </c>
      <c r="P8" s="24">
        <v>5</v>
      </c>
      <c r="Q8" s="24">
        <v>5</v>
      </c>
      <c r="R8" s="24">
        <v>5</v>
      </c>
      <c r="S8" s="245">
        <v>5</v>
      </c>
      <c r="T8" s="30">
        <v>5</v>
      </c>
      <c r="U8" s="31">
        <v>5</v>
      </c>
      <c r="V8" s="31">
        <v>5</v>
      </c>
      <c r="W8" s="31">
        <v>5</v>
      </c>
      <c r="X8" s="154">
        <v>5</v>
      </c>
      <c r="Y8" s="31">
        <v>4</v>
      </c>
      <c r="Z8" s="31">
        <v>5</v>
      </c>
      <c r="AA8" s="31">
        <v>5</v>
      </c>
      <c r="AB8" s="31">
        <v>5</v>
      </c>
      <c r="AC8" s="31">
        <v>5</v>
      </c>
      <c r="AD8" s="31">
        <v>4</v>
      </c>
      <c r="AE8" s="31">
        <v>5</v>
      </c>
      <c r="AF8" s="31">
        <v>5</v>
      </c>
      <c r="AG8" s="31">
        <v>5</v>
      </c>
      <c r="AH8" s="31">
        <v>5</v>
      </c>
      <c r="AI8" s="31">
        <v>5</v>
      </c>
      <c r="AJ8" s="31">
        <v>5</v>
      </c>
      <c r="AK8" s="110">
        <v>5</v>
      </c>
    </row>
    <row r="9" ht="20.1" customHeight="1" spans="1:37">
      <c r="A9" s="226"/>
      <c r="B9" s="227"/>
      <c r="C9" s="23" t="s">
        <v>40</v>
      </c>
      <c r="D9" s="24">
        <v>5</v>
      </c>
      <c r="E9" s="24"/>
      <c r="F9" s="24">
        <v>5</v>
      </c>
      <c r="G9" s="24">
        <v>5</v>
      </c>
      <c r="H9" s="24">
        <v>5</v>
      </c>
      <c r="I9" s="24">
        <v>5</v>
      </c>
      <c r="J9" s="24">
        <v>5</v>
      </c>
      <c r="K9" s="24">
        <v>5</v>
      </c>
      <c r="L9" s="24">
        <v>5</v>
      </c>
      <c r="M9" s="24">
        <v>5</v>
      </c>
      <c r="N9" s="24">
        <v>5</v>
      </c>
      <c r="O9" s="24">
        <v>5</v>
      </c>
      <c r="P9" s="24">
        <v>5</v>
      </c>
      <c r="Q9" s="24">
        <v>5</v>
      </c>
      <c r="R9" s="24">
        <v>5</v>
      </c>
      <c r="S9" s="245">
        <v>5</v>
      </c>
      <c r="T9" s="30">
        <v>5</v>
      </c>
      <c r="U9" s="24">
        <v>5</v>
      </c>
      <c r="V9" s="24">
        <v>5</v>
      </c>
      <c r="W9" s="24">
        <v>5</v>
      </c>
      <c r="X9" s="24">
        <v>5</v>
      </c>
      <c r="Y9" s="24">
        <v>4</v>
      </c>
      <c r="Z9" s="24">
        <v>5</v>
      </c>
      <c r="AA9" s="24">
        <v>5</v>
      </c>
      <c r="AB9" s="24">
        <v>5</v>
      </c>
      <c r="AC9" s="24">
        <v>5</v>
      </c>
      <c r="AD9" s="24">
        <v>5</v>
      </c>
      <c r="AE9" s="24">
        <v>5</v>
      </c>
      <c r="AF9" s="24">
        <v>5</v>
      </c>
      <c r="AG9" s="24">
        <v>5</v>
      </c>
      <c r="AH9" s="24">
        <v>5</v>
      </c>
      <c r="AI9" s="24">
        <v>5</v>
      </c>
      <c r="AJ9" s="24">
        <v>5</v>
      </c>
      <c r="AK9" s="245">
        <v>5</v>
      </c>
    </row>
    <row r="10" ht="20.1" customHeight="1" spans="1:37">
      <c r="A10" s="226"/>
      <c r="B10" s="227"/>
      <c r="C10" s="23" t="s">
        <v>41</v>
      </c>
      <c r="D10" s="24">
        <f>SUM(D6:D9)</f>
        <v>20</v>
      </c>
      <c r="E10" s="24">
        <f t="shared" ref="E10:AK10" si="0">SUM(E6:E9)</f>
        <v>0</v>
      </c>
      <c r="F10" s="24">
        <f t="shared" si="0"/>
        <v>19</v>
      </c>
      <c r="G10" s="24">
        <f t="shared" si="0"/>
        <v>20</v>
      </c>
      <c r="H10" s="24">
        <f t="shared" si="0"/>
        <v>19</v>
      </c>
      <c r="I10" s="24">
        <f t="shared" si="0"/>
        <v>20</v>
      </c>
      <c r="J10" s="24">
        <f t="shared" si="0"/>
        <v>20</v>
      </c>
      <c r="K10" s="24">
        <f t="shared" si="0"/>
        <v>20</v>
      </c>
      <c r="L10" s="24">
        <f t="shared" si="0"/>
        <v>20</v>
      </c>
      <c r="M10" s="24">
        <f t="shared" si="0"/>
        <v>20</v>
      </c>
      <c r="N10" s="24">
        <f t="shared" si="0"/>
        <v>20</v>
      </c>
      <c r="O10" s="24">
        <f t="shared" si="0"/>
        <v>20</v>
      </c>
      <c r="P10" s="24">
        <f t="shared" si="0"/>
        <v>19</v>
      </c>
      <c r="Q10" s="24">
        <f t="shared" si="0"/>
        <v>20</v>
      </c>
      <c r="R10" s="24">
        <f t="shared" si="0"/>
        <v>20</v>
      </c>
      <c r="S10" s="245">
        <f t="shared" si="0"/>
        <v>20</v>
      </c>
      <c r="T10" s="30">
        <f t="shared" si="0"/>
        <v>19</v>
      </c>
      <c r="U10" s="24">
        <f t="shared" si="0"/>
        <v>20</v>
      </c>
      <c r="V10" s="24">
        <f t="shared" si="0"/>
        <v>20</v>
      </c>
      <c r="W10" s="24">
        <f t="shared" si="0"/>
        <v>20</v>
      </c>
      <c r="X10" s="24">
        <f t="shared" si="0"/>
        <v>19</v>
      </c>
      <c r="Y10" s="24">
        <f t="shared" si="0"/>
        <v>15</v>
      </c>
      <c r="Z10" s="24">
        <f t="shared" si="0"/>
        <v>20</v>
      </c>
      <c r="AA10" s="24">
        <f t="shared" si="0"/>
        <v>20</v>
      </c>
      <c r="AB10" s="24">
        <f t="shared" si="0"/>
        <v>20</v>
      </c>
      <c r="AC10" s="24">
        <f t="shared" si="0"/>
        <v>20</v>
      </c>
      <c r="AD10" s="24">
        <f t="shared" si="0"/>
        <v>18</v>
      </c>
      <c r="AE10" s="24">
        <f t="shared" si="0"/>
        <v>20</v>
      </c>
      <c r="AF10" s="24">
        <f t="shared" si="0"/>
        <v>20</v>
      </c>
      <c r="AG10" s="24">
        <f t="shared" si="0"/>
        <v>19</v>
      </c>
      <c r="AH10" s="24">
        <f t="shared" si="0"/>
        <v>20</v>
      </c>
      <c r="AI10" s="24">
        <f t="shared" si="0"/>
        <v>20</v>
      </c>
      <c r="AJ10" s="24">
        <f t="shared" si="0"/>
        <v>20</v>
      </c>
      <c r="AK10" s="245">
        <f t="shared" si="0"/>
        <v>19</v>
      </c>
    </row>
    <row r="11" ht="20.1" customHeight="1" spans="1:37">
      <c r="A11" s="226"/>
      <c r="B11" s="227"/>
      <c r="C11" s="23" t="s">
        <v>42</v>
      </c>
      <c r="D11" s="24">
        <v>42</v>
      </c>
      <c r="E11" s="24"/>
      <c r="F11" s="24">
        <v>27</v>
      </c>
      <c r="G11" s="24">
        <v>63</v>
      </c>
      <c r="H11" s="24">
        <v>26</v>
      </c>
      <c r="I11" s="24">
        <v>48</v>
      </c>
      <c r="J11" s="24">
        <v>49</v>
      </c>
      <c r="K11" s="24">
        <v>36</v>
      </c>
      <c r="L11" s="24">
        <v>47</v>
      </c>
      <c r="M11" s="24">
        <v>43</v>
      </c>
      <c r="N11" s="24">
        <v>37</v>
      </c>
      <c r="O11" s="24">
        <v>16</v>
      </c>
      <c r="P11" s="24">
        <v>26</v>
      </c>
      <c r="Q11" s="24">
        <v>13</v>
      </c>
      <c r="R11" s="24">
        <v>63</v>
      </c>
      <c r="S11" s="245">
        <v>62</v>
      </c>
      <c r="T11" s="30">
        <v>39</v>
      </c>
      <c r="U11" s="24">
        <v>33</v>
      </c>
      <c r="V11" s="24">
        <v>30</v>
      </c>
      <c r="W11" s="24">
        <v>71</v>
      </c>
      <c r="X11" s="24">
        <v>38</v>
      </c>
      <c r="Y11" s="24">
        <v>31</v>
      </c>
      <c r="Z11" s="24">
        <v>34</v>
      </c>
      <c r="AA11" s="24">
        <v>26</v>
      </c>
      <c r="AB11" s="24">
        <v>28</v>
      </c>
      <c r="AC11" s="24">
        <v>13</v>
      </c>
      <c r="AD11" s="24">
        <v>32</v>
      </c>
      <c r="AE11" s="24">
        <v>75</v>
      </c>
      <c r="AF11" s="24">
        <v>73</v>
      </c>
      <c r="AG11" s="24">
        <v>32</v>
      </c>
      <c r="AH11" s="24">
        <v>35</v>
      </c>
      <c r="AI11" s="24">
        <v>14</v>
      </c>
      <c r="AJ11" s="24">
        <v>75</v>
      </c>
      <c r="AK11" s="245">
        <v>29</v>
      </c>
    </row>
    <row r="12" ht="20.1" customHeight="1" spans="1:37">
      <c r="A12" s="226"/>
      <c r="B12" s="227"/>
      <c r="C12" s="23" t="s">
        <v>43</v>
      </c>
      <c r="D12" s="24">
        <f>SUM(D10:D11)</f>
        <v>62</v>
      </c>
      <c r="E12" s="24">
        <f t="shared" ref="E12:AK12" si="1">SUM(E10:E11)</f>
        <v>0</v>
      </c>
      <c r="F12" s="24">
        <f t="shared" si="1"/>
        <v>46</v>
      </c>
      <c r="G12" s="24">
        <f t="shared" si="1"/>
        <v>83</v>
      </c>
      <c r="H12" s="24">
        <f t="shared" si="1"/>
        <v>45</v>
      </c>
      <c r="I12" s="24">
        <f t="shared" si="1"/>
        <v>68</v>
      </c>
      <c r="J12" s="24">
        <f t="shared" si="1"/>
        <v>69</v>
      </c>
      <c r="K12" s="24">
        <f t="shared" si="1"/>
        <v>56</v>
      </c>
      <c r="L12" s="24">
        <f t="shared" si="1"/>
        <v>67</v>
      </c>
      <c r="M12" s="24">
        <f t="shared" si="1"/>
        <v>63</v>
      </c>
      <c r="N12" s="24">
        <f t="shared" si="1"/>
        <v>57</v>
      </c>
      <c r="O12" s="24">
        <f t="shared" si="1"/>
        <v>36</v>
      </c>
      <c r="P12" s="24">
        <f t="shared" si="1"/>
        <v>45</v>
      </c>
      <c r="Q12" s="24">
        <f t="shared" si="1"/>
        <v>33</v>
      </c>
      <c r="R12" s="24">
        <f t="shared" si="1"/>
        <v>83</v>
      </c>
      <c r="S12" s="245">
        <f t="shared" si="1"/>
        <v>82</v>
      </c>
      <c r="T12" s="30">
        <f t="shared" si="1"/>
        <v>58</v>
      </c>
      <c r="U12" s="24">
        <f t="shared" si="1"/>
        <v>53</v>
      </c>
      <c r="V12" s="24">
        <f t="shared" si="1"/>
        <v>50</v>
      </c>
      <c r="W12" s="24">
        <f t="shared" si="1"/>
        <v>91</v>
      </c>
      <c r="X12" s="24">
        <f t="shared" si="1"/>
        <v>57</v>
      </c>
      <c r="Y12" s="24">
        <f t="shared" si="1"/>
        <v>46</v>
      </c>
      <c r="Z12" s="24">
        <f t="shared" si="1"/>
        <v>54</v>
      </c>
      <c r="AA12" s="24">
        <f t="shared" si="1"/>
        <v>46</v>
      </c>
      <c r="AB12" s="24">
        <f t="shared" si="1"/>
        <v>48</v>
      </c>
      <c r="AC12" s="24">
        <f t="shared" si="1"/>
        <v>33</v>
      </c>
      <c r="AD12" s="24">
        <f t="shared" si="1"/>
        <v>50</v>
      </c>
      <c r="AE12" s="24">
        <f t="shared" si="1"/>
        <v>95</v>
      </c>
      <c r="AF12" s="24">
        <f t="shared" si="1"/>
        <v>93</v>
      </c>
      <c r="AG12" s="24">
        <f t="shared" si="1"/>
        <v>51</v>
      </c>
      <c r="AH12" s="24">
        <f t="shared" si="1"/>
        <v>55</v>
      </c>
      <c r="AI12" s="24">
        <f t="shared" si="1"/>
        <v>34</v>
      </c>
      <c r="AJ12" s="24">
        <f t="shared" si="1"/>
        <v>95</v>
      </c>
      <c r="AK12" s="245">
        <f t="shared" si="1"/>
        <v>48</v>
      </c>
    </row>
    <row r="13" ht="20.1" customHeight="1" spans="1:37">
      <c r="A13" s="226"/>
      <c r="B13" s="227"/>
      <c r="C13" s="40" t="s">
        <v>44</v>
      </c>
      <c r="D13" s="24" t="s">
        <v>49</v>
      </c>
      <c r="E13" s="24"/>
      <c r="F13" s="24" t="s">
        <v>48</v>
      </c>
      <c r="G13" s="24" t="s">
        <v>56</v>
      </c>
      <c r="H13" s="24" t="s">
        <v>48</v>
      </c>
      <c r="I13" s="24" t="s">
        <v>49</v>
      </c>
      <c r="J13" s="24" t="s">
        <v>49</v>
      </c>
      <c r="K13" s="24" t="s">
        <v>47</v>
      </c>
      <c r="L13" s="24" t="s">
        <v>49</v>
      </c>
      <c r="M13" s="24" t="s">
        <v>49</v>
      </c>
      <c r="N13" s="24" t="s">
        <v>47</v>
      </c>
      <c r="O13" s="24" t="s">
        <v>46</v>
      </c>
      <c r="P13" s="24" t="s">
        <v>48</v>
      </c>
      <c r="Q13" s="24"/>
      <c r="R13" s="24" t="s">
        <v>56</v>
      </c>
      <c r="S13" s="245" t="s">
        <v>56</v>
      </c>
      <c r="T13" s="30" t="s">
        <v>47</v>
      </c>
      <c r="U13" s="24" t="s">
        <v>47</v>
      </c>
      <c r="V13" s="24" t="s">
        <v>48</v>
      </c>
      <c r="W13" s="24" t="s">
        <v>80</v>
      </c>
      <c r="X13" s="24" t="s">
        <v>47</v>
      </c>
      <c r="Y13" s="24" t="s">
        <v>48</v>
      </c>
      <c r="Z13" s="24" t="s">
        <v>47</v>
      </c>
      <c r="AA13" s="24" t="s">
        <v>48</v>
      </c>
      <c r="AB13" s="24" t="s">
        <v>48</v>
      </c>
      <c r="AC13" s="24" t="s">
        <v>46</v>
      </c>
      <c r="AD13" s="24" t="s">
        <v>48</v>
      </c>
      <c r="AE13" s="24" t="s">
        <v>80</v>
      </c>
      <c r="AF13" s="24" t="s">
        <v>80</v>
      </c>
      <c r="AG13" s="24" t="s">
        <v>47</v>
      </c>
      <c r="AH13" s="24" t="s">
        <v>47</v>
      </c>
      <c r="AI13" s="24" t="s">
        <v>46</v>
      </c>
      <c r="AJ13" s="24" t="s">
        <v>80</v>
      </c>
      <c r="AK13" s="245" t="s">
        <v>48</v>
      </c>
    </row>
    <row r="14" ht="20.1" customHeight="1" spans="1:37">
      <c r="A14" s="226"/>
      <c r="B14" s="227" t="s">
        <v>50</v>
      </c>
      <c r="C14" s="23" t="s">
        <v>37</v>
      </c>
      <c r="D14" s="24">
        <v>5</v>
      </c>
      <c r="E14" s="24"/>
      <c r="F14" s="24"/>
      <c r="G14" s="24">
        <v>5</v>
      </c>
      <c r="H14" s="24">
        <v>5</v>
      </c>
      <c r="I14" s="24">
        <v>5</v>
      </c>
      <c r="J14" s="24">
        <v>5</v>
      </c>
      <c r="K14" s="24">
        <v>5</v>
      </c>
      <c r="L14" s="24">
        <v>4</v>
      </c>
      <c r="M14" s="24">
        <v>5</v>
      </c>
      <c r="N14" s="24">
        <v>5</v>
      </c>
      <c r="O14" s="24">
        <v>5</v>
      </c>
      <c r="P14" s="24">
        <v>5</v>
      </c>
      <c r="Q14" s="24">
        <v>5</v>
      </c>
      <c r="R14" s="24">
        <v>5</v>
      </c>
      <c r="S14" s="245">
        <v>5</v>
      </c>
      <c r="T14" s="50">
        <v>4</v>
      </c>
      <c r="U14" s="51">
        <v>5</v>
      </c>
      <c r="V14" s="51">
        <v>5</v>
      </c>
      <c r="W14" s="51">
        <v>5</v>
      </c>
      <c r="X14" s="68">
        <v>4</v>
      </c>
      <c r="Y14" s="51">
        <v>4</v>
      </c>
      <c r="Z14" s="51">
        <v>5</v>
      </c>
      <c r="AA14" s="51">
        <v>5</v>
      </c>
      <c r="AB14" s="51">
        <v>5</v>
      </c>
      <c r="AC14" s="51">
        <v>5</v>
      </c>
      <c r="AD14" s="51">
        <v>5</v>
      </c>
      <c r="AE14" s="51">
        <v>5</v>
      </c>
      <c r="AF14" s="51">
        <v>5</v>
      </c>
      <c r="AG14" s="51">
        <v>4</v>
      </c>
      <c r="AH14" s="51">
        <v>5</v>
      </c>
      <c r="AI14" s="51">
        <v>5</v>
      </c>
      <c r="AJ14" s="51">
        <v>5</v>
      </c>
      <c r="AK14" s="79">
        <v>4</v>
      </c>
    </row>
    <row r="15" ht="20.1" customHeight="1" spans="1:37">
      <c r="A15" s="226"/>
      <c r="B15" s="227"/>
      <c r="C15" s="23" t="s">
        <v>38</v>
      </c>
      <c r="D15" s="24">
        <v>5</v>
      </c>
      <c r="E15" s="24"/>
      <c r="F15" s="24"/>
      <c r="G15" s="24">
        <v>5</v>
      </c>
      <c r="H15" s="24">
        <v>5</v>
      </c>
      <c r="I15" s="24">
        <v>4</v>
      </c>
      <c r="J15" s="24">
        <v>5</v>
      </c>
      <c r="K15" s="24">
        <v>4</v>
      </c>
      <c r="L15" s="24">
        <v>4</v>
      </c>
      <c r="M15" s="24">
        <v>5</v>
      </c>
      <c r="N15" s="24">
        <v>5</v>
      </c>
      <c r="O15" s="24">
        <v>5</v>
      </c>
      <c r="P15" s="24">
        <v>5</v>
      </c>
      <c r="Q15" s="24">
        <v>5</v>
      </c>
      <c r="R15" s="24">
        <v>5</v>
      </c>
      <c r="S15" s="245">
        <v>5</v>
      </c>
      <c r="T15" s="30">
        <v>5</v>
      </c>
      <c r="U15" s="31">
        <v>5</v>
      </c>
      <c r="V15" s="31">
        <v>5</v>
      </c>
      <c r="W15" s="31">
        <v>5</v>
      </c>
      <c r="X15" s="154">
        <v>5</v>
      </c>
      <c r="Y15" s="31">
        <v>4</v>
      </c>
      <c r="Z15" s="31">
        <v>5</v>
      </c>
      <c r="AA15" s="31">
        <v>5</v>
      </c>
      <c r="AB15" s="31">
        <v>4</v>
      </c>
      <c r="AC15" s="31">
        <v>5</v>
      </c>
      <c r="AD15" s="31">
        <v>4</v>
      </c>
      <c r="AE15" s="31">
        <v>5</v>
      </c>
      <c r="AF15" s="31">
        <v>5</v>
      </c>
      <c r="AG15" s="31">
        <v>5</v>
      </c>
      <c r="AH15" s="31">
        <v>5</v>
      </c>
      <c r="AI15" s="31">
        <v>5</v>
      </c>
      <c r="AJ15" s="31">
        <v>5</v>
      </c>
      <c r="AK15" s="110">
        <v>5</v>
      </c>
    </row>
    <row r="16" spans="1:37">
      <c r="A16" s="226"/>
      <c r="B16" s="227"/>
      <c r="C16" s="228" t="s">
        <v>39</v>
      </c>
      <c r="D16" s="24">
        <v>5</v>
      </c>
      <c r="E16" s="24"/>
      <c r="F16" s="24"/>
      <c r="G16" s="24">
        <v>5</v>
      </c>
      <c r="H16" s="24">
        <v>5</v>
      </c>
      <c r="I16" s="24">
        <v>4</v>
      </c>
      <c r="J16" s="24">
        <v>5</v>
      </c>
      <c r="K16" s="24">
        <v>5</v>
      </c>
      <c r="L16" s="24">
        <v>5</v>
      </c>
      <c r="M16" s="24">
        <v>5</v>
      </c>
      <c r="N16" s="24">
        <v>5</v>
      </c>
      <c r="O16" s="24">
        <v>5</v>
      </c>
      <c r="P16" s="24">
        <v>5</v>
      </c>
      <c r="Q16" s="24">
        <v>5</v>
      </c>
      <c r="R16" s="24">
        <v>5</v>
      </c>
      <c r="S16" s="245">
        <v>4</v>
      </c>
      <c r="T16" s="30">
        <v>5</v>
      </c>
      <c r="U16" s="31">
        <v>5</v>
      </c>
      <c r="V16" s="31">
        <v>5</v>
      </c>
      <c r="W16" s="31">
        <v>5</v>
      </c>
      <c r="X16" s="154">
        <v>5</v>
      </c>
      <c r="Y16" s="31">
        <v>3</v>
      </c>
      <c r="Z16" s="31">
        <v>5</v>
      </c>
      <c r="AA16" s="31">
        <v>5</v>
      </c>
      <c r="AB16" s="31">
        <v>4</v>
      </c>
      <c r="AC16" s="31">
        <v>5</v>
      </c>
      <c r="AD16" s="31">
        <v>5</v>
      </c>
      <c r="AE16" s="31">
        <v>5</v>
      </c>
      <c r="AF16" s="31">
        <v>4</v>
      </c>
      <c r="AG16" s="31">
        <v>5</v>
      </c>
      <c r="AH16" s="31">
        <v>5</v>
      </c>
      <c r="AI16" s="31">
        <v>5</v>
      </c>
      <c r="AJ16" s="31">
        <v>5</v>
      </c>
      <c r="AK16" s="110">
        <v>5</v>
      </c>
    </row>
    <row r="17" ht="15.75" spans="1:37">
      <c r="A17" s="226"/>
      <c r="B17" s="227"/>
      <c r="C17" s="23" t="s">
        <v>40</v>
      </c>
      <c r="D17" s="24">
        <v>5</v>
      </c>
      <c r="E17" s="24"/>
      <c r="F17" s="24"/>
      <c r="G17" s="24">
        <v>5</v>
      </c>
      <c r="H17" s="24">
        <v>5</v>
      </c>
      <c r="I17" s="24">
        <v>5</v>
      </c>
      <c r="J17" s="24">
        <v>5</v>
      </c>
      <c r="K17" s="24">
        <v>4</v>
      </c>
      <c r="L17" s="24">
        <v>5</v>
      </c>
      <c r="M17" s="24">
        <v>5</v>
      </c>
      <c r="N17" s="24">
        <v>5</v>
      </c>
      <c r="O17" s="24">
        <v>5</v>
      </c>
      <c r="P17" s="24">
        <v>5</v>
      </c>
      <c r="Q17" s="24">
        <v>5</v>
      </c>
      <c r="R17" s="24">
        <v>5</v>
      </c>
      <c r="S17" s="245">
        <v>5</v>
      </c>
      <c r="T17" s="34">
        <v>5</v>
      </c>
      <c r="U17" s="35">
        <v>5</v>
      </c>
      <c r="V17" s="35">
        <v>5</v>
      </c>
      <c r="W17" s="35">
        <v>5</v>
      </c>
      <c r="X17" s="67">
        <v>5</v>
      </c>
      <c r="Y17" s="35">
        <v>4</v>
      </c>
      <c r="Z17" s="35">
        <v>5</v>
      </c>
      <c r="AA17" s="35">
        <v>5</v>
      </c>
      <c r="AB17" s="35">
        <v>4</v>
      </c>
      <c r="AC17" s="35">
        <v>5</v>
      </c>
      <c r="AD17" s="35">
        <v>5</v>
      </c>
      <c r="AE17" s="35">
        <v>5</v>
      </c>
      <c r="AF17" s="35">
        <v>4</v>
      </c>
      <c r="AG17" s="35">
        <v>5</v>
      </c>
      <c r="AH17" s="35">
        <v>5</v>
      </c>
      <c r="AI17" s="35">
        <v>5</v>
      </c>
      <c r="AJ17" s="35">
        <v>5</v>
      </c>
      <c r="AK17" s="78">
        <v>5</v>
      </c>
    </row>
    <row r="18" ht="15.75" spans="1:37">
      <c r="A18" s="226"/>
      <c r="B18" s="227"/>
      <c r="C18" s="23" t="s">
        <v>41</v>
      </c>
      <c r="D18" s="24">
        <f>SUM(D14:D17)</f>
        <v>20</v>
      </c>
      <c r="E18" s="24">
        <f t="shared" ref="E18:AK18" si="2">SUM(E14:E17)</f>
        <v>0</v>
      </c>
      <c r="F18" s="24">
        <f t="shared" si="2"/>
        <v>0</v>
      </c>
      <c r="G18" s="24">
        <f t="shared" si="2"/>
        <v>20</v>
      </c>
      <c r="H18" s="24">
        <f t="shared" si="2"/>
        <v>20</v>
      </c>
      <c r="I18" s="24">
        <f t="shared" si="2"/>
        <v>18</v>
      </c>
      <c r="J18" s="24">
        <f t="shared" si="2"/>
        <v>20</v>
      </c>
      <c r="K18" s="24">
        <f t="shared" si="2"/>
        <v>18</v>
      </c>
      <c r="L18" s="24">
        <f t="shared" si="2"/>
        <v>18</v>
      </c>
      <c r="M18" s="24">
        <f t="shared" si="2"/>
        <v>20</v>
      </c>
      <c r="N18" s="24">
        <f t="shared" si="2"/>
        <v>20</v>
      </c>
      <c r="O18" s="24">
        <f t="shared" si="2"/>
        <v>20</v>
      </c>
      <c r="P18" s="24">
        <f t="shared" si="2"/>
        <v>20</v>
      </c>
      <c r="Q18" s="24">
        <f t="shared" si="2"/>
        <v>20</v>
      </c>
      <c r="R18" s="24">
        <f t="shared" si="2"/>
        <v>20</v>
      </c>
      <c r="S18" s="245">
        <f t="shared" si="2"/>
        <v>19</v>
      </c>
      <c r="T18" s="246">
        <f t="shared" si="2"/>
        <v>19</v>
      </c>
      <c r="U18" s="55">
        <f t="shared" si="2"/>
        <v>20</v>
      </c>
      <c r="V18" s="55">
        <f t="shared" si="2"/>
        <v>20</v>
      </c>
      <c r="W18" s="55">
        <f t="shared" si="2"/>
        <v>20</v>
      </c>
      <c r="X18" s="55">
        <f t="shared" si="2"/>
        <v>19</v>
      </c>
      <c r="Y18" s="55">
        <f t="shared" si="2"/>
        <v>15</v>
      </c>
      <c r="Z18" s="55">
        <f t="shared" si="2"/>
        <v>20</v>
      </c>
      <c r="AA18" s="55">
        <f t="shared" si="2"/>
        <v>20</v>
      </c>
      <c r="AB18" s="55">
        <f t="shared" si="2"/>
        <v>17</v>
      </c>
      <c r="AC18" s="55">
        <f t="shared" si="2"/>
        <v>20</v>
      </c>
      <c r="AD18" s="55">
        <f t="shared" si="2"/>
        <v>19</v>
      </c>
      <c r="AE18" s="55">
        <f t="shared" si="2"/>
        <v>20</v>
      </c>
      <c r="AF18" s="55">
        <f t="shared" si="2"/>
        <v>18</v>
      </c>
      <c r="AG18" s="55">
        <f t="shared" si="2"/>
        <v>19</v>
      </c>
      <c r="AH18" s="55">
        <f t="shared" si="2"/>
        <v>20</v>
      </c>
      <c r="AI18" s="55">
        <f t="shared" si="2"/>
        <v>20</v>
      </c>
      <c r="AJ18" s="55">
        <f t="shared" si="2"/>
        <v>20</v>
      </c>
      <c r="AK18" s="55">
        <f t="shared" si="2"/>
        <v>19</v>
      </c>
    </row>
    <row r="19" ht="15.75" spans="1:37">
      <c r="A19" s="226"/>
      <c r="B19" s="227"/>
      <c r="C19" s="23" t="s">
        <v>42</v>
      </c>
      <c r="D19" s="24">
        <v>68</v>
      </c>
      <c r="E19" s="24"/>
      <c r="F19" s="24"/>
      <c r="G19" s="24">
        <v>73</v>
      </c>
      <c r="H19" s="24">
        <v>43</v>
      </c>
      <c r="I19" s="24">
        <v>29</v>
      </c>
      <c r="J19" s="24">
        <v>52</v>
      </c>
      <c r="K19" s="24">
        <v>29</v>
      </c>
      <c r="L19" s="24">
        <v>30</v>
      </c>
      <c r="M19" s="24">
        <v>41</v>
      </c>
      <c r="N19" s="24">
        <v>48</v>
      </c>
      <c r="O19" s="24">
        <v>13</v>
      </c>
      <c r="P19" s="24">
        <v>67</v>
      </c>
      <c r="Q19" s="24">
        <v>13</v>
      </c>
      <c r="R19" s="24">
        <v>71</v>
      </c>
      <c r="S19" s="245">
        <v>34</v>
      </c>
      <c r="T19" s="136">
        <v>42</v>
      </c>
      <c r="U19" s="137">
        <v>47</v>
      </c>
      <c r="V19" s="137">
        <v>47</v>
      </c>
      <c r="W19" s="137">
        <v>69</v>
      </c>
      <c r="X19" s="152">
        <v>41</v>
      </c>
      <c r="Y19" s="137">
        <v>34</v>
      </c>
      <c r="Z19" s="137">
        <v>31</v>
      </c>
      <c r="AA19" s="137">
        <v>64</v>
      </c>
      <c r="AB19" s="137">
        <v>21</v>
      </c>
      <c r="AC19" s="137">
        <v>49</v>
      </c>
      <c r="AD19" s="137">
        <v>35</v>
      </c>
      <c r="AE19" s="137">
        <v>73</v>
      </c>
      <c r="AF19" s="137">
        <v>33</v>
      </c>
      <c r="AG19" s="137">
        <v>35</v>
      </c>
      <c r="AH19" s="137">
        <v>42</v>
      </c>
      <c r="AI19" s="137">
        <v>13</v>
      </c>
      <c r="AJ19" s="137">
        <v>78</v>
      </c>
      <c r="AK19" s="107">
        <v>28</v>
      </c>
    </row>
    <row r="20" ht="15.75" spans="1:37">
      <c r="A20" s="226"/>
      <c r="B20" s="227"/>
      <c r="C20" s="23" t="s">
        <v>43</v>
      </c>
      <c r="D20" s="24">
        <f>SUM(D18:D19)</f>
        <v>88</v>
      </c>
      <c r="E20" s="24">
        <f t="shared" ref="E20:AK20" si="3">SUM(E18:E19)</f>
        <v>0</v>
      </c>
      <c r="F20" s="24">
        <f t="shared" si="3"/>
        <v>0</v>
      </c>
      <c r="G20" s="24">
        <f t="shared" si="3"/>
        <v>93</v>
      </c>
      <c r="H20" s="24">
        <f t="shared" si="3"/>
        <v>63</v>
      </c>
      <c r="I20" s="24">
        <f t="shared" si="3"/>
        <v>47</v>
      </c>
      <c r="J20" s="24">
        <f t="shared" si="3"/>
        <v>72</v>
      </c>
      <c r="K20" s="24">
        <f t="shared" si="3"/>
        <v>47</v>
      </c>
      <c r="L20" s="24">
        <f t="shared" si="3"/>
        <v>48</v>
      </c>
      <c r="M20" s="24">
        <f t="shared" si="3"/>
        <v>61</v>
      </c>
      <c r="N20" s="24">
        <f t="shared" si="3"/>
        <v>68</v>
      </c>
      <c r="O20" s="24">
        <f t="shared" si="3"/>
        <v>33</v>
      </c>
      <c r="P20" s="24">
        <f t="shared" si="3"/>
        <v>87</v>
      </c>
      <c r="Q20" s="24">
        <f t="shared" si="3"/>
        <v>33</v>
      </c>
      <c r="R20" s="24">
        <f t="shared" si="3"/>
        <v>91</v>
      </c>
      <c r="S20" s="245">
        <f t="shared" si="3"/>
        <v>53</v>
      </c>
      <c r="T20" s="247">
        <f t="shared" si="3"/>
        <v>61</v>
      </c>
      <c r="U20" s="107">
        <f t="shared" si="3"/>
        <v>67</v>
      </c>
      <c r="V20" s="107">
        <f t="shared" si="3"/>
        <v>67</v>
      </c>
      <c r="W20" s="107">
        <f t="shared" si="3"/>
        <v>89</v>
      </c>
      <c r="X20" s="107">
        <f t="shared" si="3"/>
        <v>60</v>
      </c>
      <c r="Y20" s="107">
        <f t="shared" si="3"/>
        <v>49</v>
      </c>
      <c r="Z20" s="107">
        <f t="shared" si="3"/>
        <v>51</v>
      </c>
      <c r="AA20" s="107">
        <f t="shared" si="3"/>
        <v>84</v>
      </c>
      <c r="AB20" s="107">
        <f t="shared" si="3"/>
        <v>38</v>
      </c>
      <c r="AC20" s="107">
        <f t="shared" si="3"/>
        <v>69</v>
      </c>
      <c r="AD20" s="107">
        <f t="shared" si="3"/>
        <v>54</v>
      </c>
      <c r="AE20" s="107">
        <f t="shared" si="3"/>
        <v>93</v>
      </c>
      <c r="AF20" s="107">
        <f t="shared" si="3"/>
        <v>51</v>
      </c>
      <c r="AG20" s="107">
        <f t="shared" si="3"/>
        <v>54</v>
      </c>
      <c r="AH20" s="107">
        <f t="shared" si="3"/>
        <v>62</v>
      </c>
      <c r="AI20" s="107">
        <f t="shared" si="3"/>
        <v>33</v>
      </c>
      <c r="AJ20" s="107">
        <f t="shared" si="3"/>
        <v>98</v>
      </c>
      <c r="AK20" s="107">
        <f t="shared" si="3"/>
        <v>47</v>
      </c>
    </row>
    <row r="21" ht="15.75" spans="1:37">
      <c r="A21" s="226"/>
      <c r="B21" s="227"/>
      <c r="C21" s="40" t="s">
        <v>44</v>
      </c>
      <c r="D21" s="24" t="s">
        <v>56</v>
      </c>
      <c r="E21" s="24"/>
      <c r="F21" s="24"/>
      <c r="G21" s="24" t="s">
        <v>80</v>
      </c>
      <c r="H21" s="24" t="s">
        <v>49</v>
      </c>
      <c r="I21" s="24" t="s">
        <v>48</v>
      </c>
      <c r="J21" s="24" t="s">
        <v>45</v>
      </c>
      <c r="K21" s="24" t="s">
        <v>48</v>
      </c>
      <c r="L21" s="24" t="s">
        <v>48</v>
      </c>
      <c r="M21" s="24" t="s">
        <v>49</v>
      </c>
      <c r="N21" s="24" t="s">
        <v>49</v>
      </c>
      <c r="O21" s="24" t="s">
        <v>46</v>
      </c>
      <c r="P21" s="24" t="s">
        <v>56</v>
      </c>
      <c r="Q21" s="24">
        <v>5</v>
      </c>
      <c r="R21" s="24" t="s">
        <v>80</v>
      </c>
      <c r="S21" s="245" t="s">
        <v>48</v>
      </c>
      <c r="T21" s="136" t="s">
        <v>49</v>
      </c>
      <c r="U21" s="137" t="s">
        <v>49</v>
      </c>
      <c r="V21" s="137" t="s">
        <v>49</v>
      </c>
      <c r="W21" s="137" t="s">
        <v>56</v>
      </c>
      <c r="X21" s="152" t="s">
        <v>47</v>
      </c>
      <c r="Y21" s="137" t="s">
        <v>48</v>
      </c>
      <c r="Z21" s="137" t="s">
        <v>47</v>
      </c>
      <c r="AA21" s="137" t="s">
        <v>56</v>
      </c>
      <c r="AB21" s="137" t="s">
        <v>46</v>
      </c>
      <c r="AC21" s="137" t="s">
        <v>49</v>
      </c>
      <c r="AD21" s="137" t="s">
        <v>47</v>
      </c>
      <c r="AE21" s="137" t="s">
        <v>80</v>
      </c>
      <c r="AF21" s="137" t="s">
        <v>47</v>
      </c>
      <c r="AG21" s="137" t="s">
        <v>47</v>
      </c>
      <c r="AH21" s="137" t="s">
        <v>49</v>
      </c>
      <c r="AI21" s="137">
        <v>0</v>
      </c>
      <c r="AJ21" s="137" t="s">
        <v>80</v>
      </c>
      <c r="AK21" s="107" t="s">
        <v>48</v>
      </c>
    </row>
    <row r="22" spans="1:37">
      <c r="A22" s="226"/>
      <c r="B22" s="227" t="s">
        <v>51</v>
      </c>
      <c r="C22" s="23" t="s">
        <v>37</v>
      </c>
      <c r="D22" s="24">
        <v>5</v>
      </c>
      <c r="E22" s="24"/>
      <c r="F22" s="24"/>
      <c r="G22" s="24">
        <v>5</v>
      </c>
      <c r="H22" s="24">
        <v>5</v>
      </c>
      <c r="I22" s="24">
        <v>5</v>
      </c>
      <c r="J22" s="24">
        <v>5</v>
      </c>
      <c r="K22" s="24">
        <v>5</v>
      </c>
      <c r="L22" s="24">
        <v>5</v>
      </c>
      <c r="M22" s="24">
        <v>5</v>
      </c>
      <c r="N22" s="24">
        <v>5</v>
      </c>
      <c r="O22" s="24">
        <v>5</v>
      </c>
      <c r="P22" s="24">
        <v>5</v>
      </c>
      <c r="Q22" s="24">
        <v>5</v>
      </c>
      <c r="R22" s="24">
        <v>5</v>
      </c>
      <c r="S22" s="245">
        <v>5</v>
      </c>
      <c r="T22" s="25">
        <v>4</v>
      </c>
      <c r="U22" s="26">
        <v>5</v>
      </c>
      <c r="V22" s="26">
        <v>5</v>
      </c>
      <c r="W22" s="26">
        <v>5</v>
      </c>
      <c r="X22" s="66">
        <v>4</v>
      </c>
      <c r="Y22" s="26">
        <v>3</v>
      </c>
      <c r="Z22" s="26">
        <v>5</v>
      </c>
      <c r="AA22" s="26">
        <v>5</v>
      </c>
      <c r="AB22" s="26"/>
      <c r="AC22" s="26">
        <v>5</v>
      </c>
      <c r="AD22" s="26">
        <v>5</v>
      </c>
      <c r="AE22" s="26">
        <v>5</v>
      </c>
      <c r="AF22" s="26">
        <v>5</v>
      </c>
      <c r="AG22" s="26">
        <v>4</v>
      </c>
      <c r="AH22" s="26">
        <v>5</v>
      </c>
      <c r="AI22" s="26">
        <v>5</v>
      </c>
      <c r="AJ22" s="26">
        <v>5</v>
      </c>
      <c r="AK22" s="77">
        <v>4</v>
      </c>
    </row>
    <row r="23" spans="1:37">
      <c r="A23" s="226"/>
      <c r="B23" s="227"/>
      <c r="C23" s="23" t="s">
        <v>38</v>
      </c>
      <c r="D23" s="24">
        <v>5</v>
      </c>
      <c r="E23" s="24"/>
      <c r="F23" s="24"/>
      <c r="G23" s="24">
        <v>5</v>
      </c>
      <c r="H23" s="24">
        <v>5</v>
      </c>
      <c r="I23" s="24">
        <v>5</v>
      </c>
      <c r="J23" s="24">
        <v>5</v>
      </c>
      <c r="K23" s="24">
        <v>5</v>
      </c>
      <c r="L23" s="24">
        <v>5</v>
      </c>
      <c r="M23" s="24">
        <v>5</v>
      </c>
      <c r="N23" s="24">
        <v>5</v>
      </c>
      <c r="O23" s="24">
        <v>5</v>
      </c>
      <c r="P23" s="24">
        <v>5</v>
      </c>
      <c r="Q23" s="24">
        <v>5</v>
      </c>
      <c r="R23" s="24">
        <v>5</v>
      </c>
      <c r="S23" s="245">
        <v>5</v>
      </c>
      <c r="T23" s="30">
        <v>5</v>
      </c>
      <c r="U23" s="31">
        <v>5</v>
      </c>
      <c r="V23" s="31">
        <v>5</v>
      </c>
      <c r="W23" s="31">
        <v>5</v>
      </c>
      <c r="X23" s="154">
        <v>5</v>
      </c>
      <c r="Y23" s="31">
        <v>3</v>
      </c>
      <c r="Z23" s="31">
        <v>5</v>
      </c>
      <c r="AA23" s="31">
        <v>5</v>
      </c>
      <c r="AB23" s="31"/>
      <c r="AC23" s="31">
        <v>5</v>
      </c>
      <c r="AD23" s="31">
        <v>4</v>
      </c>
      <c r="AE23" s="31">
        <v>5</v>
      </c>
      <c r="AF23" s="31">
        <v>5</v>
      </c>
      <c r="AG23" s="31">
        <v>5</v>
      </c>
      <c r="AH23" s="31">
        <v>5</v>
      </c>
      <c r="AI23" s="31">
        <v>5</v>
      </c>
      <c r="AJ23" s="31">
        <v>5</v>
      </c>
      <c r="AK23" s="110">
        <v>5</v>
      </c>
    </row>
    <row r="24" spans="1:37">
      <c r="A24" s="226"/>
      <c r="B24" s="227"/>
      <c r="C24" s="228" t="s">
        <v>39</v>
      </c>
      <c r="D24" s="24">
        <v>5</v>
      </c>
      <c r="E24" s="24"/>
      <c r="F24" s="24"/>
      <c r="G24" s="24">
        <v>5</v>
      </c>
      <c r="H24" s="24">
        <v>5</v>
      </c>
      <c r="I24" s="24">
        <v>5</v>
      </c>
      <c r="J24" s="24">
        <v>5</v>
      </c>
      <c r="K24" s="24">
        <v>5</v>
      </c>
      <c r="L24" s="24">
        <v>5</v>
      </c>
      <c r="M24" s="24">
        <v>5</v>
      </c>
      <c r="N24" s="24">
        <v>5</v>
      </c>
      <c r="O24" s="24">
        <v>5</v>
      </c>
      <c r="P24" s="24">
        <v>5</v>
      </c>
      <c r="Q24" s="24">
        <v>5</v>
      </c>
      <c r="R24" s="24">
        <v>5</v>
      </c>
      <c r="S24" s="245">
        <v>5</v>
      </c>
      <c r="T24" s="30">
        <v>5</v>
      </c>
      <c r="U24" s="31">
        <v>5</v>
      </c>
      <c r="V24" s="31">
        <v>5</v>
      </c>
      <c r="W24" s="31">
        <v>5</v>
      </c>
      <c r="X24" s="154">
        <v>5</v>
      </c>
      <c r="Y24" s="31">
        <v>4</v>
      </c>
      <c r="Z24" s="31">
        <v>5</v>
      </c>
      <c r="AA24" s="31">
        <v>5</v>
      </c>
      <c r="AB24" s="31"/>
      <c r="AC24" s="31">
        <v>5</v>
      </c>
      <c r="AD24" s="31">
        <v>5</v>
      </c>
      <c r="AE24" s="31">
        <v>5</v>
      </c>
      <c r="AF24" s="31">
        <v>5</v>
      </c>
      <c r="AG24" s="31">
        <v>5</v>
      </c>
      <c r="AH24" s="31">
        <v>5</v>
      </c>
      <c r="AI24" s="31">
        <v>5</v>
      </c>
      <c r="AJ24" s="31">
        <v>5</v>
      </c>
      <c r="AK24" s="110">
        <v>5</v>
      </c>
    </row>
    <row r="25" ht="15.75" spans="1:37">
      <c r="A25" s="226"/>
      <c r="B25" s="227"/>
      <c r="C25" s="23" t="s">
        <v>40</v>
      </c>
      <c r="D25" s="24">
        <v>5</v>
      </c>
      <c r="E25" s="24"/>
      <c r="F25" s="24"/>
      <c r="G25" s="24">
        <v>5</v>
      </c>
      <c r="H25" s="24">
        <v>5</v>
      </c>
      <c r="I25" s="24">
        <v>5</v>
      </c>
      <c r="J25" s="24">
        <v>5</v>
      </c>
      <c r="K25" s="24">
        <v>5</v>
      </c>
      <c r="L25" s="24">
        <v>5</v>
      </c>
      <c r="M25" s="24">
        <v>5</v>
      </c>
      <c r="N25" s="24">
        <v>5</v>
      </c>
      <c r="O25" s="24">
        <v>5</v>
      </c>
      <c r="P25" s="24">
        <v>5</v>
      </c>
      <c r="Q25" s="24">
        <v>5</v>
      </c>
      <c r="R25" s="24">
        <v>5</v>
      </c>
      <c r="S25" s="245">
        <v>5</v>
      </c>
      <c r="T25" s="34">
        <v>5</v>
      </c>
      <c r="U25" s="35">
        <v>5</v>
      </c>
      <c r="V25" s="35">
        <v>5</v>
      </c>
      <c r="W25" s="35">
        <v>5</v>
      </c>
      <c r="X25" s="67">
        <v>5</v>
      </c>
      <c r="Y25" s="35">
        <v>4</v>
      </c>
      <c r="Z25" s="35">
        <v>5</v>
      </c>
      <c r="AA25" s="35">
        <v>5</v>
      </c>
      <c r="AB25" s="35"/>
      <c r="AC25" s="35">
        <v>5</v>
      </c>
      <c r="AD25" s="35">
        <v>5</v>
      </c>
      <c r="AE25" s="35">
        <v>5</v>
      </c>
      <c r="AF25" s="35">
        <v>5</v>
      </c>
      <c r="AG25" s="35">
        <v>5</v>
      </c>
      <c r="AH25" s="35">
        <v>5</v>
      </c>
      <c r="AI25" s="35">
        <v>5</v>
      </c>
      <c r="AJ25" s="35">
        <v>5</v>
      </c>
      <c r="AK25" s="78">
        <v>5</v>
      </c>
    </row>
    <row r="26" ht="15.75" spans="1:37">
      <c r="A26" s="226"/>
      <c r="B26" s="227"/>
      <c r="C26" s="23" t="s">
        <v>41</v>
      </c>
      <c r="D26" s="24">
        <f>SUM(D22:D25)</f>
        <v>20</v>
      </c>
      <c r="E26" s="24">
        <f t="shared" ref="E26:AK26" si="4">SUM(E22:E25)</f>
        <v>0</v>
      </c>
      <c r="F26" s="24">
        <f t="shared" si="4"/>
        <v>0</v>
      </c>
      <c r="G26" s="24">
        <f t="shared" si="4"/>
        <v>20</v>
      </c>
      <c r="H26" s="24">
        <f t="shared" si="4"/>
        <v>20</v>
      </c>
      <c r="I26" s="24">
        <f t="shared" si="4"/>
        <v>20</v>
      </c>
      <c r="J26" s="24">
        <f t="shared" si="4"/>
        <v>20</v>
      </c>
      <c r="K26" s="24">
        <f t="shared" si="4"/>
        <v>20</v>
      </c>
      <c r="L26" s="24">
        <f t="shared" si="4"/>
        <v>20</v>
      </c>
      <c r="M26" s="24">
        <f t="shared" si="4"/>
        <v>20</v>
      </c>
      <c r="N26" s="24">
        <f t="shared" si="4"/>
        <v>20</v>
      </c>
      <c r="O26" s="24">
        <f t="shared" si="4"/>
        <v>20</v>
      </c>
      <c r="P26" s="24">
        <f t="shared" si="4"/>
        <v>20</v>
      </c>
      <c r="Q26" s="24">
        <f t="shared" si="4"/>
        <v>20</v>
      </c>
      <c r="R26" s="24">
        <f t="shared" si="4"/>
        <v>20</v>
      </c>
      <c r="S26" s="245">
        <f t="shared" si="4"/>
        <v>20</v>
      </c>
      <c r="T26" s="246">
        <f t="shared" si="4"/>
        <v>19</v>
      </c>
      <c r="U26" s="55">
        <f t="shared" si="4"/>
        <v>20</v>
      </c>
      <c r="V26" s="55">
        <f t="shared" si="4"/>
        <v>20</v>
      </c>
      <c r="W26" s="55">
        <f t="shared" si="4"/>
        <v>20</v>
      </c>
      <c r="X26" s="55">
        <f t="shared" si="4"/>
        <v>19</v>
      </c>
      <c r="Y26" s="55">
        <f t="shared" si="4"/>
        <v>14</v>
      </c>
      <c r="Z26" s="55">
        <f t="shared" si="4"/>
        <v>20</v>
      </c>
      <c r="AA26" s="55">
        <f t="shared" si="4"/>
        <v>20</v>
      </c>
      <c r="AB26" s="55">
        <f t="shared" si="4"/>
        <v>0</v>
      </c>
      <c r="AC26" s="55">
        <f t="shared" si="4"/>
        <v>20</v>
      </c>
      <c r="AD26" s="55">
        <f t="shared" si="4"/>
        <v>19</v>
      </c>
      <c r="AE26" s="55">
        <f t="shared" si="4"/>
        <v>20</v>
      </c>
      <c r="AF26" s="55">
        <f t="shared" si="4"/>
        <v>20</v>
      </c>
      <c r="AG26" s="55">
        <f t="shared" si="4"/>
        <v>19</v>
      </c>
      <c r="AH26" s="55">
        <f t="shared" si="4"/>
        <v>20</v>
      </c>
      <c r="AI26" s="55">
        <f t="shared" si="4"/>
        <v>20</v>
      </c>
      <c r="AJ26" s="55">
        <f t="shared" si="4"/>
        <v>20</v>
      </c>
      <c r="AK26" s="55">
        <f t="shared" si="4"/>
        <v>19</v>
      </c>
    </row>
    <row r="27" ht="15.75" spans="1:37">
      <c r="A27" s="226"/>
      <c r="B27" s="227"/>
      <c r="C27" s="23" t="s">
        <v>42</v>
      </c>
      <c r="D27" s="24">
        <v>68</v>
      </c>
      <c r="E27" s="24"/>
      <c r="F27" s="24"/>
      <c r="G27" s="24">
        <v>78</v>
      </c>
      <c r="H27" s="24">
        <v>46</v>
      </c>
      <c r="I27" s="24">
        <v>50</v>
      </c>
      <c r="J27" s="24">
        <v>46</v>
      </c>
      <c r="K27" s="24">
        <v>61</v>
      </c>
      <c r="L27" s="24">
        <v>54</v>
      </c>
      <c r="M27" s="24">
        <v>45</v>
      </c>
      <c r="N27" s="24">
        <v>27</v>
      </c>
      <c r="O27" s="24">
        <v>13</v>
      </c>
      <c r="P27" s="24">
        <v>57</v>
      </c>
      <c r="Q27" s="24">
        <v>13</v>
      </c>
      <c r="R27" s="24">
        <v>63</v>
      </c>
      <c r="S27" s="245">
        <v>32</v>
      </c>
      <c r="T27" s="136">
        <v>40</v>
      </c>
      <c r="U27" s="137">
        <v>49</v>
      </c>
      <c r="V27" s="137">
        <v>45</v>
      </c>
      <c r="W27" s="137">
        <v>61</v>
      </c>
      <c r="X27" s="152">
        <v>40</v>
      </c>
      <c r="Y27" s="137">
        <v>37</v>
      </c>
      <c r="Z27" s="137">
        <v>41</v>
      </c>
      <c r="AA27" s="137">
        <v>68</v>
      </c>
      <c r="AB27" s="137"/>
      <c r="AC27" s="137">
        <v>42</v>
      </c>
      <c r="AD27" s="137">
        <v>34</v>
      </c>
      <c r="AE27" s="137">
        <v>80</v>
      </c>
      <c r="AF27" s="137">
        <v>35</v>
      </c>
      <c r="AG27" s="137">
        <v>29</v>
      </c>
      <c r="AH27" s="137">
        <v>44</v>
      </c>
      <c r="AI27" s="137">
        <v>13</v>
      </c>
      <c r="AJ27" s="137">
        <v>70</v>
      </c>
      <c r="AK27" s="107">
        <v>27</v>
      </c>
    </row>
    <row r="28" ht="15.75" spans="1:37">
      <c r="A28" s="226"/>
      <c r="B28" s="227"/>
      <c r="C28" s="23" t="s">
        <v>43</v>
      </c>
      <c r="D28" s="24">
        <f>SUM(D26:D27)</f>
        <v>88</v>
      </c>
      <c r="E28" s="24">
        <f t="shared" ref="E28:AK28" si="5">SUM(E26:E27)</f>
        <v>0</v>
      </c>
      <c r="F28" s="24">
        <f t="shared" si="5"/>
        <v>0</v>
      </c>
      <c r="G28" s="24">
        <f t="shared" si="5"/>
        <v>98</v>
      </c>
      <c r="H28" s="24">
        <f t="shared" si="5"/>
        <v>66</v>
      </c>
      <c r="I28" s="24">
        <f t="shared" si="5"/>
        <v>70</v>
      </c>
      <c r="J28" s="24">
        <f t="shared" si="5"/>
        <v>66</v>
      </c>
      <c r="K28" s="24">
        <f t="shared" si="5"/>
        <v>81</v>
      </c>
      <c r="L28" s="24">
        <f t="shared" si="5"/>
        <v>74</v>
      </c>
      <c r="M28" s="24">
        <f t="shared" si="5"/>
        <v>65</v>
      </c>
      <c r="N28" s="24">
        <f t="shared" si="5"/>
        <v>47</v>
      </c>
      <c r="O28" s="24">
        <f t="shared" si="5"/>
        <v>33</v>
      </c>
      <c r="P28" s="24">
        <f t="shared" si="5"/>
        <v>77</v>
      </c>
      <c r="Q28" s="24">
        <f t="shared" si="5"/>
        <v>33</v>
      </c>
      <c r="R28" s="24">
        <f t="shared" si="5"/>
        <v>83</v>
      </c>
      <c r="S28" s="245">
        <f t="shared" si="5"/>
        <v>52</v>
      </c>
      <c r="T28" s="247">
        <f t="shared" si="5"/>
        <v>59</v>
      </c>
      <c r="U28" s="107">
        <f t="shared" si="5"/>
        <v>69</v>
      </c>
      <c r="V28" s="107">
        <f t="shared" si="5"/>
        <v>65</v>
      </c>
      <c r="W28" s="107">
        <f t="shared" si="5"/>
        <v>81</v>
      </c>
      <c r="X28" s="107">
        <f t="shared" si="5"/>
        <v>59</v>
      </c>
      <c r="Y28" s="107">
        <f t="shared" si="5"/>
        <v>51</v>
      </c>
      <c r="Z28" s="107">
        <f t="shared" si="5"/>
        <v>61</v>
      </c>
      <c r="AA28" s="107">
        <f t="shared" si="5"/>
        <v>88</v>
      </c>
      <c r="AB28" s="107">
        <f t="shared" si="5"/>
        <v>0</v>
      </c>
      <c r="AC28" s="107">
        <f t="shared" si="5"/>
        <v>62</v>
      </c>
      <c r="AD28" s="107">
        <f t="shared" si="5"/>
        <v>53</v>
      </c>
      <c r="AE28" s="107">
        <f t="shared" si="5"/>
        <v>100</v>
      </c>
      <c r="AF28" s="107">
        <f t="shared" si="5"/>
        <v>55</v>
      </c>
      <c r="AG28" s="107">
        <f t="shared" si="5"/>
        <v>48</v>
      </c>
      <c r="AH28" s="107">
        <f t="shared" si="5"/>
        <v>64</v>
      </c>
      <c r="AI28" s="107">
        <f t="shared" si="5"/>
        <v>33</v>
      </c>
      <c r="AJ28" s="107">
        <f t="shared" si="5"/>
        <v>90</v>
      </c>
      <c r="AK28" s="107">
        <f t="shared" si="5"/>
        <v>46</v>
      </c>
    </row>
    <row r="29" ht="15.75" spans="1:37">
      <c r="A29" s="226"/>
      <c r="B29" s="227"/>
      <c r="C29" s="40" t="s">
        <v>44</v>
      </c>
      <c r="D29" s="24" t="s">
        <v>56</v>
      </c>
      <c r="E29" s="24"/>
      <c r="F29" s="24"/>
      <c r="G29" s="24" t="s">
        <v>80</v>
      </c>
      <c r="H29" s="24" t="s">
        <v>49</v>
      </c>
      <c r="I29" s="24" t="s">
        <v>49</v>
      </c>
      <c r="J29" s="24" t="s">
        <v>49</v>
      </c>
      <c r="K29" s="24" t="s">
        <v>56</v>
      </c>
      <c r="L29" s="24" t="s">
        <v>45</v>
      </c>
      <c r="M29" s="24" t="s">
        <v>49</v>
      </c>
      <c r="N29" s="24" t="s">
        <v>48</v>
      </c>
      <c r="O29" s="24" t="s">
        <v>46</v>
      </c>
      <c r="P29" s="24" t="s">
        <v>45</v>
      </c>
      <c r="Q29" s="24" t="s">
        <v>46</v>
      </c>
      <c r="R29" s="24" t="s">
        <v>56</v>
      </c>
      <c r="S29" s="245" t="s">
        <v>47</v>
      </c>
      <c r="T29" s="136" t="s">
        <v>47</v>
      </c>
      <c r="U29" s="137" t="s">
        <v>49</v>
      </c>
      <c r="V29" s="137" t="s">
        <v>49</v>
      </c>
      <c r="W29" s="137" t="s">
        <v>56</v>
      </c>
      <c r="X29" s="152" t="s">
        <v>47</v>
      </c>
      <c r="Y29" s="137" t="s">
        <v>47</v>
      </c>
      <c r="Z29" s="137" t="s">
        <v>49</v>
      </c>
      <c r="AA29" s="137" t="s">
        <v>56</v>
      </c>
      <c r="AB29" s="137"/>
      <c r="AC29" s="137"/>
      <c r="AD29" s="137" t="s">
        <v>47</v>
      </c>
      <c r="AE29" s="137" t="s">
        <v>80</v>
      </c>
      <c r="AF29" s="137" t="s">
        <v>48</v>
      </c>
      <c r="AG29" s="137" t="s">
        <v>48</v>
      </c>
      <c r="AH29" s="137" t="s">
        <v>49</v>
      </c>
      <c r="AI29" s="137" t="s">
        <v>46</v>
      </c>
      <c r="AJ29" s="137" t="s">
        <v>56</v>
      </c>
      <c r="AK29" s="107" t="s">
        <v>48</v>
      </c>
    </row>
    <row r="30" spans="1:37">
      <c r="A30" s="226"/>
      <c r="B30" s="227" t="s">
        <v>52</v>
      </c>
      <c r="C30" s="23" t="s">
        <v>37</v>
      </c>
      <c r="D30" s="24">
        <v>5</v>
      </c>
      <c r="E30" s="24"/>
      <c r="F30" s="24"/>
      <c r="G30" s="24">
        <v>5</v>
      </c>
      <c r="H30" s="24">
        <v>5</v>
      </c>
      <c r="I30" s="24">
        <v>5</v>
      </c>
      <c r="J30" s="24">
        <v>5</v>
      </c>
      <c r="K30" s="24">
        <v>5</v>
      </c>
      <c r="L30" s="24">
        <v>5</v>
      </c>
      <c r="M30" s="24">
        <v>5</v>
      </c>
      <c r="N30" s="24">
        <v>5</v>
      </c>
      <c r="O30" s="24">
        <v>5</v>
      </c>
      <c r="P30" s="24">
        <v>5</v>
      </c>
      <c r="Q30" s="24">
        <v>5</v>
      </c>
      <c r="R30" s="24">
        <v>5</v>
      </c>
      <c r="S30" s="245">
        <v>5</v>
      </c>
      <c r="T30" s="25">
        <v>4</v>
      </c>
      <c r="U30" s="26">
        <v>5</v>
      </c>
      <c r="V30" s="26">
        <v>5</v>
      </c>
      <c r="W30" s="26">
        <v>5</v>
      </c>
      <c r="X30" s="66">
        <v>4</v>
      </c>
      <c r="Y30" s="26">
        <v>4</v>
      </c>
      <c r="Z30" s="26">
        <v>4</v>
      </c>
      <c r="AA30" s="26">
        <v>5</v>
      </c>
      <c r="AB30" s="26">
        <v>5</v>
      </c>
      <c r="AC30" s="26">
        <v>5</v>
      </c>
      <c r="AD30" s="26">
        <v>5</v>
      </c>
      <c r="AE30" s="26">
        <v>5</v>
      </c>
      <c r="AF30" s="26">
        <v>5</v>
      </c>
      <c r="AG30" s="26">
        <v>4</v>
      </c>
      <c r="AH30" s="26">
        <v>5</v>
      </c>
      <c r="AI30" s="26">
        <v>5</v>
      </c>
      <c r="AJ30" s="26">
        <v>5</v>
      </c>
      <c r="AK30" s="77">
        <v>4</v>
      </c>
    </row>
    <row r="31" spans="1:37">
      <c r="A31" s="226"/>
      <c r="B31" s="227"/>
      <c r="C31" s="23" t="s">
        <v>38</v>
      </c>
      <c r="D31" s="24">
        <v>5</v>
      </c>
      <c r="E31" s="24"/>
      <c r="F31" s="24"/>
      <c r="G31" s="24">
        <v>5</v>
      </c>
      <c r="H31" s="24">
        <v>5</v>
      </c>
      <c r="I31" s="24">
        <v>5</v>
      </c>
      <c r="J31" s="24">
        <v>5</v>
      </c>
      <c r="K31" s="24">
        <v>5</v>
      </c>
      <c r="L31" s="24">
        <v>5</v>
      </c>
      <c r="M31" s="24">
        <v>5</v>
      </c>
      <c r="N31" s="24">
        <v>5</v>
      </c>
      <c r="O31" s="24">
        <v>5</v>
      </c>
      <c r="P31" s="24">
        <v>5</v>
      </c>
      <c r="Q31" s="24">
        <v>5</v>
      </c>
      <c r="R31" s="24">
        <v>5</v>
      </c>
      <c r="S31" s="245">
        <v>4</v>
      </c>
      <c r="T31" s="30">
        <v>5</v>
      </c>
      <c r="U31" s="31">
        <v>5</v>
      </c>
      <c r="V31" s="31">
        <v>5</v>
      </c>
      <c r="W31" s="31">
        <v>4</v>
      </c>
      <c r="X31" s="154">
        <v>5</v>
      </c>
      <c r="Y31" s="31">
        <v>4</v>
      </c>
      <c r="Z31" s="31">
        <v>5</v>
      </c>
      <c r="AA31" s="31">
        <v>5</v>
      </c>
      <c r="AB31" s="31">
        <v>5</v>
      </c>
      <c r="AC31" s="31">
        <v>5</v>
      </c>
      <c r="AD31" s="31">
        <v>4</v>
      </c>
      <c r="AE31" s="31">
        <v>5</v>
      </c>
      <c r="AF31" s="31">
        <v>5</v>
      </c>
      <c r="AG31" s="31">
        <v>5</v>
      </c>
      <c r="AH31" s="31">
        <v>5</v>
      </c>
      <c r="AI31" s="31">
        <v>5</v>
      </c>
      <c r="AJ31" s="31">
        <v>5</v>
      </c>
      <c r="AK31" s="110">
        <v>5</v>
      </c>
    </row>
    <row r="32" spans="1:37">
      <c r="A32" s="226"/>
      <c r="B32" s="227"/>
      <c r="C32" s="228" t="s">
        <v>39</v>
      </c>
      <c r="D32" s="24">
        <v>5</v>
      </c>
      <c r="E32" s="24"/>
      <c r="F32" s="24"/>
      <c r="G32" s="24">
        <v>5</v>
      </c>
      <c r="H32" s="24">
        <v>5</v>
      </c>
      <c r="I32" s="24">
        <v>5</v>
      </c>
      <c r="J32" s="24">
        <v>4</v>
      </c>
      <c r="K32" s="24">
        <v>5</v>
      </c>
      <c r="L32" s="24">
        <v>5</v>
      </c>
      <c r="M32" s="24">
        <v>5</v>
      </c>
      <c r="N32" s="24">
        <v>5</v>
      </c>
      <c r="O32" s="24">
        <v>5</v>
      </c>
      <c r="P32" s="24">
        <v>5</v>
      </c>
      <c r="Q32" s="24">
        <v>5</v>
      </c>
      <c r="R32" s="24">
        <v>5</v>
      </c>
      <c r="S32" s="245">
        <v>5</v>
      </c>
      <c r="T32" s="30">
        <v>5</v>
      </c>
      <c r="U32" s="31">
        <v>5</v>
      </c>
      <c r="V32" s="31">
        <v>4</v>
      </c>
      <c r="W32" s="31">
        <v>5</v>
      </c>
      <c r="X32" s="154">
        <v>5</v>
      </c>
      <c r="Y32" s="31">
        <v>3</v>
      </c>
      <c r="Z32" s="31">
        <v>5</v>
      </c>
      <c r="AA32" s="31">
        <v>5</v>
      </c>
      <c r="AB32" s="31">
        <v>5</v>
      </c>
      <c r="AC32" s="31">
        <v>5</v>
      </c>
      <c r="AD32" s="31">
        <v>4</v>
      </c>
      <c r="AE32" s="31">
        <v>5</v>
      </c>
      <c r="AF32" s="31">
        <v>5</v>
      </c>
      <c r="AG32" s="31">
        <v>5</v>
      </c>
      <c r="AH32" s="31">
        <v>5</v>
      </c>
      <c r="AI32" s="31">
        <v>5</v>
      </c>
      <c r="AJ32" s="31">
        <v>5</v>
      </c>
      <c r="AK32" s="110">
        <v>5</v>
      </c>
    </row>
    <row r="33" ht="15.75" spans="1:37">
      <c r="A33" s="226"/>
      <c r="B33" s="227"/>
      <c r="C33" s="23" t="s">
        <v>40</v>
      </c>
      <c r="D33" s="24">
        <v>5</v>
      </c>
      <c r="E33" s="24"/>
      <c r="F33" s="24"/>
      <c r="G33" s="24">
        <v>5</v>
      </c>
      <c r="H33" s="24">
        <v>5</v>
      </c>
      <c r="I33" s="24">
        <v>5</v>
      </c>
      <c r="J33" s="24">
        <v>4</v>
      </c>
      <c r="K33" s="24">
        <v>5</v>
      </c>
      <c r="L33" s="24">
        <v>5</v>
      </c>
      <c r="M33" s="24">
        <v>5</v>
      </c>
      <c r="N33" s="24">
        <v>5</v>
      </c>
      <c r="O33" s="24">
        <v>5</v>
      </c>
      <c r="P33" s="24">
        <v>5</v>
      </c>
      <c r="Q33" s="24">
        <v>5</v>
      </c>
      <c r="R33" s="24">
        <v>5</v>
      </c>
      <c r="S33" s="245">
        <v>5</v>
      </c>
      <c r="T33" s="34">
        <v>5</v>
      </c>
      <c r="U33" s="35">
        <v>4</v>
      </c>
      <c r="V33" s="35">
        <v>5</v>
      </c>
      <c r="W33" s="35">
        <v>5</v>
      </c>
      <c r="X33" s="67">
        <v>5</v>
      </c>
      <c r="Y33" s="35">
        <v>3</v>
      </c>
      <c r="Z33" s="35">
        <v>5</v>
      </c>
      <c r="AA33" s="35">
        <v>5</v>
      </c>
      <c r="AB33" s="35">
        <v>5</v>
      </c>
      <c r="AC33" s="35">
        <v>5</v>
      </c>
      <c r="AD33" s="35">
        <v>5</v>
      </c>
      <c r="AE33" s="35">
        <v>5</v>
      </c>
      <c r="AF33" s="35">
        <v>5</v>
      </c>
      <c r="AG33" s="35">
        <v>5</v>
      </c>
      <c r="AH33" s="35">
        <v>5</v>
      </c>
      <c r="AI33" s="35">
        <v>5</v>
      </c>
      <c r="AJ33" s="35">
        <v>5</v>
      </c>
      <c r="AK33" s="78">
        <v>5</v>
      </c>
    </row>
    <row r="34" ht="15.75" spans="1:37">
      <c r="A34" s="226"/>
      <c r="B34" s="227"/>
      <c r="C34" s="23" t="s">
        <v>41</v>
      </c>
      <c r="D34" s="24">
        <f>SUM(D30:D33)</f>
        <v>20</v>
      </c>
      <c r="E34" s="24">
        <f t="shared" ref="E34:AK34" si="6">SUM(E30:E33)</f>
        <v>0</v>
      </c>
      <c r="F34" s="24">
        <f t="shared" si="6"/>
        <v>0</v>
      </c>
      <c r="G34" s="24">
        <f t="shared" si="6"/>
        <v>20</v>
      </c>
      <c r="H34" s="24">
        <f t="shared" si="6"/>
        <v>20</v>
      </c>
      <c r="I34" s="24">
        <f t="shared" si="6"/>
        <v>20</v>
      </c>
      <c r="J34" s="24">
        <f t="shared" si="6"/>
        <v>18</v>
      </c>
      <c r="K34" s="24">
        <f t="shared" si="6"/>
        <v>20</v>
      </c>
      <c r="L34" s="24">
        <f t="shared" si="6"/>
        <v>20</v>
      </c>
      <c r="M34" s="24">
        <f t="shared" si="6"/>
        <v>20</v>
      </c>
      <c r="N34" s="24">
        <f t="shared" si="6"/>
        <v>20</v>
      </c>
      <c r="O34" s="24">
        <f t="shared" si="6"/>
        <v>20</v>
      </c>
      <c r="P34" s="24">
        <f t="shared" si="6"/>
        <v>20</v>
      </c>
      <c r="Q34" s="24">
        <f t="shared" si="6"/>
        <v>20</v>
      </c>
      <c r="R34" s="24">
        <f t="shared" si="6"/>
        <v>20</v>
      </c>
      <c r="S34" s="245">
        <f t="shared" si="6"/>
        <v>19</v>
      </c>
      <c r="T34" s="246">
        <f t="shared" si="6"/>
        <v>19</v>
      </c>
      <c r="U34" s="55">
        <f t="shared" si="6"/>
        <v>19</v>
      </c>
      <c r="V34" s="55">
        <f t="shared" si="6"/>
        <v>19</v>
      </c>
      <c r="W34" s="55">
        <f t="shared" si="6"/>
        <v>19</v>
      </c>
      <c r="X34" s="55">
        <f t="shared" si="6"/>
        <v>19</v>
      </c>
      <c r="Y34" s="55">
        <f t="shared" si="6"/>
        <v>14</v>
      </c>
      <c r="Z34" s="55">
        <f t="shared" si="6"/>
        <v>19</v>
      </c>
      <c r="AA34" s="55">
        <f t="shared" si="6"/>
        <v>20</v>
      </c>
      <c r="AB34" s="55">
        <f t="shared" si="6"/>
        <v>20</v>
      </c>
      <c r="AC34" s="55">
        <f t="shared" si="6"/>
        <v>20</v>
      </c>
      <c r="AD34" s="55">
        <f t="shared" si="6"/>
        <v>18</v>
      </c>
      <c r="AE34" s="55">
        <f t="shared" si="6"/>
        <v>20</v>
      </c>
      <c r="AF34" s="55">
        <f t="shared" si="6"/>
        <v>20</v>
      </c>
      <c r="AG34" s="55">
        <f t="shared" si="6"/>
        <v>19</v>
      </c>
      <c r="AH34" s="55">
        <f t="shared" si="6"/>
        <v>20</v>
      </c>
      <c r="AI34" s="55">
        <f t="shared" si="6"/>
        <v>20</v>
      </c>
      <c r="AJ34" s="55">
        <f t="shared" si="6"/>
        <v>20</v>
      </c>
      <c r="AK34" s="55">
        <f t="shared" si="6"/>
        <v>19</v>
      </c>
    </row>
    <row r="35" ht="15.75" spans="1:37">
      <c r="A35" s="226"/>
      <c r="B35" s="227"/>
      <c r="C35" s="23" t="s">
        <v>42</v>
      </c>
      <c r="D35" s="24">
        <v>49</v>
      </c>
      <c r="E35" s="24"/>
      <c r="F35" s="24"/>
      <c r="G35" s="24">
        <v>74</v>
      </c>
      <c r="H35" s="24">
        <v>13</v>
      </c>
      <c r="I35" s="24">
        <v>13</v>
      </c>
      <c r="J35" s="24">
        <v>23</v>
      </c>
      <c r="K35" s="24">
        <v>13</v>
      </c>
      <c r="L35" s="24">
        <v>13</v>
      </c>
      <c r="M35" s="24">
        <v>43</v>
      </c>
      <c r="N35" s="24">
        <v>13</v>
      </c>
      <c r="O35" s="24">
        <v>23</v>
      </c>
      <c r="P35" s="24">
        <v>33</v>
      </c>
      <c r="Q35" s="24">
        <v>13</v>
      </c>
      <c r="R35" s="24">
        <v>69</v>
      </c>
      <c r="S35" s="245">
        <v>33</v>
      </c>
      <c r="T35" s="136">
        <v>32</v>
      </c>
      <c r="U35" s="137">
        <v>19</v>
      </c>
      <c r="V35" s="137">
        <v>14</v>
      </c>
      <c r="W35" s="137">
        <v>75</v>
      </c>
      <c r="X35" s="152">
        <v>32</v>
      </c>
      <c r="Y35" s="137">
        <v>29</v>
      </c>
      <c r="Z35" s="137">
        <v>41</v>
      </c>
      <c r="AA35" s="137">
        <v>67</v>
      </c>
      <c r="AB35" s="137">
        <v>13</v>
      </c>
      <c r="AC35" s="137">
        <v>38</v>
      </c>
      <c r="AD35" s="137">
        <v>29</v>
      </c>
      <c r="AE35" s="137">
        <v>55</v>
      </c>
      <c r="AF35" s="137">
        <v>35</v>
      </c>
      <c r="AG35" s="137">
        <v>26</v>
      </c>
      <c r="AH35" s="137">
        <v>18</v>
      </c>
      <c r="AI35" s="137">
        <v>13</v>
      </c>
      <c r="AJ35" s="137">
        <v>69</v>
      </c>
      <c r="AK35" s="107">
        <v>22</v>
      </c>
    </row>
    <row r="36" ht="15.75" spans="1:37">
      <c r="A36" s="226"/>
      <c r="B36" s="227"/>
      <c r="C36" s="23" t="s">
        <v>43</v>
      </c>
      <c r="D36" s="24">
        <f>SUM(D34:D35)</f>
        <v>69</v>
      </c>
      <c r="E36" s="24">
        <f t="shared" ref="E36:AK36" si="7">SUM(E34:E35)</f>
        <v>0</v>
      </c>
      <c r="F36" s="24">
        <f t="shared" si="7"/>
        <v>0</v>
      </c>
      <c r="G36" s="24">
        <f t="shared" si="7"/>
        <v>94</v>
      </c>
      <c r="H36" s="24">
        <f t="shared" si="7"/>
        <v>33</v>
      </c>
      <c r="I36" s="24">
        <f t="shared" si="7"/>
        <v>33</v>
      </c>
      <c r="J36" s="24">
        <f t="shared" si="7"/>
        <v>41</v>
      </c>
      <c r="K36" s="24">
        <f t="shared" si="7"/>
        <v>33</v>
      </c>
      <c r="L36" s="24">
        <f t="shared" si="7"/>
        <v>33</v>
      </c>
      <c r="M36" s="24">
        <f t="shared" si="7"/>
        <v>63</v>
      </c>
      <c r="N36" s="24">
        <f t="shared" si="7"/>
        <v>33</v>
      </c>
      <c r="O36" s="24">
        <f t="shared" si="7"/>
        <v>43</v>
      </c>
      <c r="P36" s="24">
        <f t="shared" si="7"/>
        <v>53</v>
      </c>
      <c r="Q36" s="24">
        <f t="shared" si="7"/>
        <v>33</v>
      </c>
      <c r="R36" s="24">
        <f t="shared" si="7"/>
        <v>89</v>
      </c>
      <c r="S36" s="245">
        <f t="shared" si="7"/>
        <v>52</v>
      </c>
      <c r="T36" s="247">
        <f t="shared" si="7"/>
        <v>51</v>
      </c>
      <c r="U36" s="107">
        <f t="shared" si="7"/>
        <v>38</v>
      </c>
      <c r="V36" s="107">
        <f t="shared" si="7"/>
        <v>33</v>
      </c>
      <c r="W36" s="107">
        <f t="shared" si="7"/>
        <v>94</v>
      </c>
      <c r="X36" s="107">
        <f t="shared" si="7"/>
        <v>51</v>
      </c>
      <c r="Y36" s="107">
        <f t="shared" si="7"/>
        <v>43</v>
      </c>
      <c r="Z36" s="107">
        <f t="shared" si="7"/>
        <v>60</v>
      </c>
      <c r="AA36" s="107">
        <f t="shared" si="7"/>
        <v>87</v>
      </c>
      <c r="AB36" s="107">
        <f t="shared" si="7"/>
        <v>33</v>
      </c>
      <c r="AC36" s="107">
        <f t="shared" si="7"/>
        <v>58</v>
      </c>
      <c r="AD36" s="107">
        <f t="shared" si="7"/>
        <v>47</v>
      </c>
      <c r="AE36" s="107">
        <f t="shared" si="7"/>
        <v>75</v>
      </c>
      <c r="AF36" s="107">
        <f t="shared" si="7"/>
        <v>55</v>
      </c>
      <c r="AG36" s="107">
        <f t="shared" si="7"/>
        <v>45</v>
      </c>
      <c r="AH36" s="107">
        <f t="shared" si="7"/>
        <v>38</v>
      </c>
      <c r="AI36" s="107">
        <f t="shared" si="7"/>
        <v>33</v>
      </c>
      <c r="AJ36" s="107">
        <f t="shared" si="7"/>
        <v>89</v>
      </c>
      <c r="AK36" s="107">
        <f t="shared" si="7"/>
        <v>41</v>
      </c>
    </row>
    <row r="37" ht="15.75" spans="1:37">
      <c r="A37" s="226"/>
      <c r="B37" s="227"/>
      <c r="C37" s="40" t="s">
        <v>44</v>
      </c>
      <c r="D37" s="24" t="s">
        <v>49</v>
      </c>
      <c r="E37" s="24"/>
      <c r="F37" s="24"/>
      <c r="G37" s="24" t="s">
        <v>80</v>
      </c>
      <c r="H37" s="24" t="s">
        <v>46</v>
      </c>
      <c r="I37" s="24" t="s">
        <v>46</v>
      </c>
      <c r="J37" s="24" t="s">
        <v>48</v>
      </c>
      <c r="K37" s="24" t="s">
        <v>46</v>
      </c>
      <c r="L37" s="24" t="s">
        <v>46</v>
      </c>
      <c r="M37" s="24" t="s">
        <v>49</v>
      </c>
      <c r="N37" s="24" t="s">
        <v>46</v>
      </c>
      <c r="O37" s="24" t="s">
        <v>48</v>
      </c>
      <c r="P37" s="24" t="s">
        <v>47</v>
      </c>
      <c r="Q37" s="24"/>
      <c r="R37" s="24" t="s">
        <v>56</v>
      </c>
      <c r="S37" s="245" t="s">
        <v>47</v>
      </c>
      <c r="T37" s="136" t="s">
        <v>47</v>
      </c>
      <c r="U37" s="137" t="s">
        <v>46</v>
      </c>
      <c r="V37" s="137" t="s">
        <v>46</v>
      </c>
      <c r="W37" s="137" t="s">
        <v>80</v>
      </c>
      <c r="X37" s="152" t="s">
        <v>47</v>
      </c>
      <c r="Y37" s="137" t="s">
        <v>48</v>
      </c>
      <c r="Z37" s="137" t="s">
        <v>49</v>
      </c>
      <c r="AA37" s="137" t="s">
        <v>56</v>
      </c>
      <c r="AB37" s="137" t="s">
        <v>46</v>
      </c>
      <c r="AC37" s="137" t="s">
        <v>47</v>
      </c>
      <c r="AD37" s="137" t="s">
        <v>48</v>
      </c>
      <c r="AE37" s="137" t="s">
        <v>45</v>
      </c>
      <c r="AF37" s="137" t="s">
        <v>47</v>
      </c>
      <c r="AG37" s="137" t="s">
        <v>48</v>
      </c>
      <c r="AH37" s="137" t="s">
        <v>46</v>
      </c>
      <c r="AI37" s="137" t="s">
        <v>46</v>
      </c>
      <c r="AJ37" s="137" t="s">
        <v>56</v>
      </c>
      <c r="AK37" s="107" t="s">
        <v>48</v>
      </c>
    </row>
    <row r="38" spans="1:37">
      <c r="A38" s="226"/>
      <c r="B38" s="227" t="s">
        <v>53</v>
      </c>
      <c r="C38" s="23" t="s">
        <v>37</v>
      </c>
      <c r="D38" s="24">
        <v>5</v>
      </c>
      <c r="E38" s="24"/>
      <c r="F38" s="24"/>
      <c r="G38" s="24">
        <v>5</v>
      </c>
      <c r="H38" s="24">
        <v>5</v>
      </c>
      <c r="I38" s="24">
        <v>5</v>
      </c>
      <c r="J38" s="24">
        <v>5</v>
      </c>
      <c r="K38" s="24">
        <v>5</v>
      </c>
      <c r="L38" s="24">
        <v>5</v>
      </c>
      <c r="M38" s="24">
        <v>5</v>
      </c>
      <c r="N38" s="24">
        <v>5</v>
      </c>
      <c r="O38" s="24">
        <v>5</v>
      </c>
      <c r="P38" s="24">
        <v>5</v>
      </c>
      <c r="Q38" s="24">
        <v>5</v>
      </c>
      <c r="R38" s="24">
        <v>5</v>
      </c>
      <c r="S38" s="245">
        <v>5</v>
      </c>
      <c r="T38" s="25">
        <v>4</v>
      </c>
      <c r="U38" s="26">
        <v>5</v>
      </c>
      <c r="V38" s="26">
        <v>5</v>
      </c>
      <c r="W38" s="26">
        <v>5</v>
      </c>
      <c r="X38" s="66">
        <v>4</v>
      </c>
      <c r="Y38" s="26">
        <v>4</v>
      </c>
      <c r="Z38" s="26">
        <v>5</v>
      </c>
      <c r="AA38" s="26">
        <v>5</v>
      </c>
      <c r="AB38" s="26">
        <v>5</v>
      </c>
      <c r="AC38" s="26">
        <v>5</v>
      </c>
      <c r="AD38" s="26">
        <v>5</v>
      </c>
      <c r="AE38" s="26">
        <v>5</v>
      </c>
      <c r="AF38" s="26">
        <v>5</v>
      </c>
      <c r="AG38" s="26">
        <v>4</v>
      </c>
      <c r="AH38" s="26">
        <v>5</v>
      </c>
      <c r="AI38" s="26">
        <v>5</v>
      </c>
      <c r="AJ38" s="26">
        <v>5</v>
      </c>
      <c r="AK38" s="77">
        <v>4</v>
      </c>
    </row>
    <row r="39" spans="1:37">
      <c r="A39" s="226"/>
      <c r="B39" s="227"/>
      <c r="C39" s="23" t="s">
        <v>38</v>
      </c>
      <c r="D39" s="24">
        <v>5</v>
      </c>
      <c r="E39" s="24"/>
      <c r="F39" s="24"/>
      <c r="G39" s="24">
        <v>5</v>
      </c>
      <c r="H39" s="24">
        <v>4</v>
      </c>
      <c r="I39" s="24">
        <v>4</v>
      </c>
      <c r="J39" s="24">
        <v>4</v>
      </c>
      <c r="K39" s="24">
        <v>5</v>
      </c>
      <c r="L39" s="24">
        <v>4</v>
      </c>
      <c r="M39" s="24">
        <v>5</v>
      </c>
      <c r="N39" s="24">
        <v>4</v>
      </c>
      <c r="O39" s="24">
        <v>5</v>
      </c>
      <c r="P39" s="24">
        <v>5</v>
      </c>
      <c r="Q39" s="24">
        <v>5</v>
      </c>
      <c r="R39" s="24">
        <v>5</v>
      </c>
      <c r="S39" s="245">
        <v>5</v>
      </c>
      <c r="T39" s="30">
        <v>5</v>
      </c>
      <c r="U39" s="31">
        <v>5</v>
      </c>
      <c r="V39" s="31">
        <v>4</v>
      </c>
      <c r="W39" s="31">
        <v>5</v>
      </c>
      <c r="X39" s="154">
        <v>5</v>
      </c>
      <c r="Y39" s="31">
        <v>4</v>
      </c>
      <c r="Z39" s="31">
        <v>5</v>
      </c>
      <c r="AA39" s="31">
        <v>5</v>
      </c>
      <c r="AB39" s="31">
        <v>5</v>
      </c>
      <c r="AC39" s="31">
        <v>5</v>
      </c>
      <c r="AD39" s="31">
        <v>4</v>
      </c>
      <c r="AE39" s="31">
        <v>5</v>
      </c>
      <c r="AF39" s="31">
        <v>5</v>
      </c>
      <c r="AG39" s="31">
        <v>5</v>
      </c>
      <c r="AH39" s="31">
        <v>5</v>
      </c>
      <c r="AI39" s="31">
        <v>5</v>
      </c>
      <c r="AJ39" s="31">
        <v>5</v>
      </c>
      <c r="AK39" s="110">
        <v>5</v>
      </c>
    </row>
    <row r="40" ht="17.25" customHeight="1" spans="1:37">
      <c r="A40" s="226"/>
      <c r="B40" s="227"/>
      <c r="C40" s="228" t="s">
        <v>39</v>
      </c>
      <c r="D40" s="24">
        <v>5</v>
      </c>
      <c r="E40" s="24"/>
      <c r="F40" s="24"/>
      <c r="G40" s="24">
        <v>5</v>
      </c>
      <c r="H40" s="24">
        <v>5</v>
      </c>
      <c r="I40" s="24">
        <v>4</v>
      </c>
      <c r="J40" s="24">
        <v>5</v>
      </c>
      <c r="K40" s="24">
        <v>5</v>
      </c>
      <c r="L40" s="24">
        <v>5</v>
      </c>
      <c r="M40" s="24">
        <v>5</v>
      </c>
      <c r="N40" s="24">
        <v>4</v>
      </c>
      <c r="O40" s="24">
        <v>5</v>
      </c>
      <c r="P40" s="24">
        <v>4</v>
      </c>
      <c r="Q40" s="24">
        <v>5</v>
      </c>
      <c r="R40" s="24">
        <v>5</v>
      </c>
      <c r="S40" s="245">
        <v>5</v>
      </c>
      <c r="T40" s="30">
        <v>5</v>
      </c>
      <c r="U40" s="31">
        <v>4</v>
      </c>
      <c r="V40" s="31">
        <v>5</v>
      </c>
      <c r="W40" s="31">
        <v>5</v>
      </c>
      <c r="X40" s="154">
        <v>5</v>
      </c>
      <c r="Y40" s="31">
        <v>3</v>
      </c>
      <c r="Z40" s="31">
        <v>5</v>
      </c>
      <c r="AA40" s="31">
        <v>5</v>
      </c>
      <c r="AB40" s="31">
        <v>5</v>
      </c>
      <c r="AC40" s="31">
        <v>5</v>
      </c>
      <c r="AD40" s="31">
        <v>4</v>
      </c>
      <c r="AE40" s="31">
        <v>5</v>
      </c>
      <c r="AF40" s="31">
        <v>4</v>
      </c>
      <c r="AG40" s="31">
        <v>5</v>
      </c>
      <c r="AH40" s="31">
        <v>5</v>
      </c>
      <c r="AI40" s="31">
        <v>5</v>
      </c>
      <c r="AJ40" s="31">
        <v>5</v>
      </c>
      <c r="AK40" s="110">
        <v>5</v>
      </c>
    </row>
    <row r="41" spans="1:37">
      <c r="A41" s="226"/>
      <c r="B41" s="227"/>
      <c r="C41" s="23" t="s">
        <v>40</v>
      </c>
      <c r="D41" s="24">
        <v>5</v>
      </c>
      <c r="E41" s="24"/>
      <c r="F41" s="24"/>
      <c r="G41" s="24">
        <v>5</v>
      </c>
      <c r="H41" s="24">
        <v>5</v>
      </c>
      <c r="I41" s="24">
        <v>5</v>
      </c>
      <c r="J41" s="24">
        <v>5</v>
      </c>
      <c r="K41" s="24">
        <v>5</v>
      </c>
      <c r="L41" s="24">
        <v>4</v>
      </c>
      <c r="M41" s="24">
        <v>5</v>
      </c>
      <c r="N41" s="24">
        <v>5</v>
      </c>
      <c r="O41" s="24">
        <v>5</v>
      </c>
      <c r="P41" s="24">
        <v>5</v>
      </c>
      <c r="Q41" s="24">
        <v>5</v>
      </c>
      <c r="R41" s="24">
        <v>5</v>
      </c>
      <c r="S41" s="245">
        <v>5</v>
      </c>
      <c r="T41" s="30">
        <v>5</v>
      </c>
      <c r="U41" s="24">
        <v>5</v>
      </c>
      <c r="V41" s="24">
        <v>5</v>
      </c>
      <c r="W41" s="24">
        <v>5</v>
      </c>
      <c r="X41" s="24">
        <v>5</v>
      </c>
      <c r="Y41" s="24">
        <v>2</v>
      </c>
      <c r="Z41" s="24">
        <v>5</v>
      </c>
      <c r="AA41" s="24">
        <v>5</v>
      </c>
      <c r="AB41" s="24">
        <v>5</v>
      </c>
      <c r="AC41" s="24">
        <v>5</v>
      </c>
      <c r="AD41" s="24">
        <v>5</v>
      </c>
      <c r="AE41" s="24">
        <v>5</v>
      </c>
      <c r="AF41" s="24">
        <v>6</v>
      </c>
      <c r="AG41" s="24">
        <v>5</v>
      </c>
      <c r="AH41" s="24">
        <v>4</v>
      </c>
      <c r="AI41" s="24">
        <v>5</v>
      </c>
      <c r="AJ41" s="24">
        <v>5</v>
      </c>
      <c r="AK41" s="245">
        <v>5</v>
      </c>
    </row>
    <row r="42" spans="1:37">
      <c r="A42" s="226"/>
      <c r="B42" s="227"/>
      <c r="C42" s="23" t="s">
        <v>41</v>
      </c>
      <c r="D42" s="24">
        <f>SUM(D38:D41)</f>
        <v>20</v>
      </c>
      <c r="E42" s="24">
        <f t="shared" ref="E42:AK42" si="8">SUM(E38:E41)</f>
        <v>0</v>
      </c>
      <c r="F42" s="24">
        <f t="shared" si="8"/>
        <v>0</v>
      </c>
      <c r="G42" s="24">
        <f t="shared" si="8"/>
        <v>20</v>
      </c>
      <c r="H42" s="24">
        <f t="shared" si="8"/>
        <v>19</v>
      </c>
      <c r="I42" s="24">
        <f t="shared" si="8"/>
        <v>18</v>
      </c>
      <c r="J42" s="24">
        <f t="shared" si="8"/>
        <v>19</v>
      </c>
      <c r="K42" s="24">
        <f t="shared" si="8"/>
        <v>20</v>
      </c>
      <c r="L42" s="24">
        <f t="shared" si="8"/>
        <v>18</v>
      </c>
      <c r="M42" s="24">
        <f t="shared" si="8"/>
        <v>20</v>
      </c>
      <c r="N42" s="24">
        <f t="shared" si="8"/>
        <v>18</v>
      </c>
      <c r="O42" s="24">
        <f t="shared" si="8"/>
        <v>20</v>
      </c>
      <c r="P42" s="24">
        <f t="shared" si="8"/>
        <v>19</v>
      </c>
      <c r="Q42" s="24">
        <f t="shared" si="8"/>
        <v>20</v>
      </c>
      <c r="R42" s="24">
        <f t="shared" si="8"/>
        <v>20</v>
      </c>
      <c r="S42" s="245">
        <f t="shared" si="8"/>
        <v>20</v>
      </c>
      <c r="T42" s="30">
        <f t="shared" si="8"/>
        <v>19</v>
      </c>
      <c r="U42" s="24">
        <f t="shared" si="8"/>
        <v>19</v>
      </c>
      <c r="V42" s="24">
        <f t="shared" si="8"/>
        <v>19</v>
      </c>
      <c r="W42" s="24">
        <f t="shared" si="8"/>
        <v>20</v>
      </c>
      <c r="X42" s="24">
        <f t="shared" si="8"/>
        <v>19</v>
      </c>
      <c r="Y42" s="24">
        <f t="shared" si="8"/>
        <v>13</v>
      </c>
      <c r="Z42" s="24">
        <f t="shared" si="8"/>
        <v>20</v>
      </c>
      <c r="AA42" s="24">
        <f t="shared" si="8"/>
        <v>20</v>
      </c>
      <c r="AB42" s="24">
        <f t="shared" si="8"/>
        <v>20</v>
      </c>
      <c r="AC42" s="24">
        <f t="shared" si="8"/>
        <v>20</v>
      </c>
      <c r="AD42" s="24">
        <f t="shared" si="8"/>
        <v>18</v>
      </c>
      <c r="AE42" s="24">
        <f t="shared" si="8"/>
        <v>20</v>
      </c>
      <c r="AF42" s="24">
        <f t="shared" si="8"/>
        <v>20</v>
      </c>
      <c r="AG42" s="24">
        <f t="shared" si="8"/>
        <v>19</v>
      </c>
      <c r="AH42" s="24">
        <f t="shared" si="8"/>
        <v>19</v>
      </c>
      <c r="AI42" s="24">
        <f t="shared" si="8"/>
        <v>20</v>
      </c>
      <c r="AJ42" s="24">
        <f t="shared" si="8"/>
        <v>20</v>
      </c>
      <c r="AK42" s="245">
        <f t="shared" si="8"/>
        <v>19</v>
      </c>
    </row>
    <row r="43" spans="1:37">
      <c r="A43" s="226"/>
      <c r="B43" s="227"/>
      <c r="C43" s="23" t="s">
        <v>42</v>
      </c>
      <c r="D43" s="24">
        <v>76</v>
      </c>
      <c r="E43" s="24"/>
      <c r="F43" s="24"/>
      <c r="G43" s="24">
        <v>78</v>
      </c>
      <c r="H43" s="24">
        <v>44</v>
      </c>
      <c r="I43" s="24">
        <v>16</v>
      </c>
      <c r="J43" s="24">
        <v>37</v>
      </c>
      <c r="K43" s="24">
        <v>13</v>
      </c>
      <c r="L43" s="24">
        <v>20</v>
      </c>
      <c r="M43" s="24">
        <v>61</v>
      </c>
      <c r="N43" s="24">
        <v>20</v>
      </c>
      <c r="O43" s="24">
        <v>13</v>
      </c>
      <c r="P43" s="24">
        <v>36</v>
      </c>
      <c r="Q43" s="24">
        <v>79</v>
      </c>
      <c r="R43" s="24">
        <v>41</v>
      </c>
      <c r="S43" s="245">
        <v>40</v>
      </c>
      <c r="T43" s="30">
        <v>34</v>
      </c>
      <c r="U43" s="24">
        <v>45</v>
      </c>
      <c r="V43" s="24">
        <v>43</v>
      </c>
      <c r="W43" s="24">
        <v>78</v>
      </c>
      <c r="X43" s="24">
        <v>36</v>
      </c>
      <c r="Y43" s="24">
        <v>30</v>
      </c>
      <c r="Z43" s="24">
        <v>60</v>
      </c>
      <c r="AA43" s="24">
        <v>79</v>
      </c>
      <c r="AB43" s="24">
        <v>13</v>
      </c>
      <c r="AC43" s="24">
        <v>46</v>
      </c>
      <c r="AD43" s="24">
        <v>31</v>
      </c>
      <c r="AE43" s="24">
        <v>80</v>
      </c>
      <c r="AF43" s="24">
        <v>41</v>
      </c>
      <c r="AG43" s="24">
        <v>28</v>
      </c>
      <c r="AH43" s="24">
        <v>43</v>
      </c>
      <c r="AI43" s="24">
        <v>13</v>
      </c>
      <c r="AJ43" s="24">
        <v>58</v>
      </c>
      <c r="AK43" s="245">
        <v>26</v>
      </c>
    </row>
    <row r="44" spans="1:37">
      <c r="A44" s="226"/>
      <c r="B44" s="227"/>
      <c r="C44" s="23" t="s">
        <v>43</v>
      </c>
      <c r="D44" s="24">
        <f>SUM(D42:D43)</f>
        <v>96</v>
      </c>
      <c r="E44" s="24">
        <f t="shared" ref="E44:AK44" si="9">SUM(E42:E43)</f>
        <v>0</v>
      </c>
      <c r="F44" s="24">
        <f t="shared" si="9"/>
        <v>0</v>
      </c>
      <c r="G44" s="24">
        <f t="shared" si="9"/>
        <v>98</v>
      </c>
      <c r="H44" s="24">
        <f t="shared" si="9"/>
        <v>63</v>
      </c>
      <c r="I44" s="24">
        <f t="shared" si="9"/>
        <v>34</v>
      </c>
      <c r="J44" s="24">
        <f t="shared" si="9"/>
        <v>56</v>
      </c>
      <c r="K44" s="24">
        <f t="shared" si="9"/>
        <v>33</v>
      </c>
      <c r="L44" s="24">
        <f t="shared" si="9"/>
        <v>38</v>
      </c>
      <c r="M44" s="24">
        <f t="shared" si="9"/>
        <v>81</v>
      </c>
      <c r="N44" s="24">
        <f t="shared" si="9"/>
        <v>38</v>
      </c>
      <c r="O44" s="24">
        <f t="shared" si="9"/>
        <v>33</v>
      </c>
      <c r="P44" s="24">
        <f t="shared" si="9"/>
        <v>55</v>
      </c>
      <c r="Q44" s="24">
        <f t="shared" si="9"/>
        <v>99</v>
      </c>
      <c r="R44" s="24">
        <f t="shared" si="9"/>
        <v>61</v>
      </c>
      <c r="S44" s="245">
        <f t="shared" si="9"/>
        <v>60</v>
      </c>
      <c r="T44" s="30">
        <f t="shared" si="9"/>
        <v>53</v>
      </c>
      <c r="U44" s="24">
        <f t="shared" si="9"/>
        <v>64</v>
      </c>
      <c r="V44" s="24">
        <f t="shared" si="9"/>
        <v>62</v>
      </c>
      <c r="W44" s="24">
        <f t="shared" si="9"/>
        <v>98</v>
      </c>
      <c r="X44" s="24">
        <f t="shared" si="9"/>
        <v>55</v>
      </c>
      <c r="Y44" s="24">
        <f t="shared" si="9"/>
        <v>43</v>
      </c>
      <c r="Z44" s="24">
        <f t="shared" si="9"/>
        <v>80</v>
      </c>
      <c r="AA44" s="24">
        <f t="shared" si="9"/>
        <v>99</v>
      </c>
      <c r="AB44" s="24">
        <f t="shared" si="9"/>
        <v>33</v>
      </c>
      <c r="AC44" s="24">
        <f t="shared" si="9"/>
        <v>66</v>
      </c>
      <c r="AD44" s="24">
        <f t="shared" si="9"/>
        <v>49</v>
      </c>
      <c r="AE44" s="24">
        <f t="shared" si="9"/>
        <v>100</v>
      </c>
      <c r="AF44" s="24">
        <f t="shared" si="9"/>
        <v>61</v>
      </c>
      <c r="AG44" s="24">
        <f t="shared" si="9"/>
        <v>47</v>
      </c>
      <c r="AH44" s="24">
        <f t="shared" si="9"/>
        <v>62</v>
      </c>
      <c r="AI44" s="24">
        <f t="shared" si="9"/>
        <v>33</v>
      </c>
      <c r="AJ44" s="24">
        <f t="shared" si="9"/>
        <v>78</v>
      </c>
      <c r="AK44" s="245">
        <f t="shared" si="9"/>
        <v>45</v>
      </c>
    </row>
    <row r="45" spans="1:37">
      <c r="A45" s="226"/>
      <c r="B45" s="227"/>
      <c r="C45" s="40" t="s">
        <v>44</v>
      </c>
      <c r="D45" s="24" t="s">
        <v>80</v>
      </c>
      <c r="E45" s="24"/>
      <c r="F45" s="24"/>
      <c r="G45" s="24" t="s">
        <v>80</v>
      </c>
      <c r="H45" s="24" t="s">
        <v>49</v>
      </c>
      <c r="I45" s="24" t="s">
        <v>46</v>
      </c>
      <c r="J45" s="24" t="s">
        <v>47</v>
      </c>
      <c r="K45" s="24" t="s">
        <v>46</v>
      </c>
      <c r="L45" s="24" t="s">
        <v>46</v>
      </c>
      <c r="M45" s="24" t="s">
        <v>56</v>
      </c>
      <c r="N45" s="24" t="s">
        <v>46</v>
      </c>
      <c r="O45" s="24" t="s">
        <v>46</v>
      </c>
      <c r="P45" s="24" t="s">
        <v>47</v>
      </c>
      <c r="Q45" s="24" t="s">
        <v>80</v>
      </c>
      <c r="R45" s="24" t="s">
        <v>49</v>
      </c>
      <c r="S45" s="245" t="s">
        <v>49</v>
      </c>
      <c r="T45" s="30" t="s">
        <v>47</v>
      </c>
      <c r="U45" s="24" t="s">
        <v>49</v>
      </c>
      <c r="V45" s="24" t="s">
        <v>49</v>
      </c>
      <c r="W45" s="24" t="s">
        <v>80</v>
      </c>
      <c r="X45" s="24" t="s">
        <v>47</v>
      </c>
      <c r="Y45" s="24" t="s">
        <v>48</v>
      </c>
      <c r="Z45" s="24" t="s">
        <v>45</v>
      </c>
      <c r="AA45" s="24" t="s">
        <v>80</v>
      </c>
      <c r="AB45" s="24" t="s">
        <v>46</v>
      </c>
      <c r="AC45" s="24" t="s">
        <v>49</v>
      </c>
      <c r="AD45" s="24" t="s">
        <v>48</v>
      </c>
      <c r="AE45" s="24" t="s">
        <v>80</v>
      </c>
      <c r="AF45" s="24" t="s">
        <v>49</v>
      </c>
      <c r="AG45" s="24" t="s">
        <v>48</v>
      </c>
      <c r="AH45" s="24" t="s">
        <v>49</v>
      </c>
      <c r="AI45" s="24" t="s">
        <v>46</v>
      </c>
      <c r="AJ45" s="24" t="s">
        <v>45</v>
      </c>
      <c r="AK45" s="245" t="s">
        <v>48</v>
      </c>
    </row>
    <row r="46" spans="1:37">
      <c r="A46" s="226"/>
      <c r="B46" s="227" t="s">
        <v>54</v>
      </c>
      <c r="C46" s="23" t="s">
        <v>37</v>
      </c>
      <c r="D46" s="24">
        <v>5</v>
      </c>
      <c r="E46" s="24"/>
      <c r="F46" s="24"/>
      <c r="G46" s="24">
        <v>5</v>
      </c>
      <c r="H46" s="24">
        <v>5</v>
      </c>
      <c r="I46" s="24">
        <v>5</v>
      </c>
      <c r="J46" s="24">
        <v>5</v>
      </c>
      <c r="K46" s="24">
        <v>5</v>
      </c>
      <c r="L46" s="24">
        <v>5</v>
      </c>
      <c r="M46" s="24">
        <v>5</v>
      </c>
      <c r="N46" s="24">
        <v>5</v>
      </c>
      <c r="O46" s="24">
        <v>5</v>
      </c>
      <c r="P46" s="24">
        <v>5</v>
      </c>
      <c r="Q46" s="24">
        <v>5</v>
      </c>
      <c r="R46" s="24">
        <v>5</v>
      </c>
      <c r="S46" s="245">
        <v>5</v>
      </c>
      <c r="T46" s="50">
        <v>4</v>
      </c>
      <c r="U46" s="51">
        <v>5</v>
      </c>
      <c r="V46" s="51">
        <v>5</v>
      </c>
      <c r="W46" s="51">
        <v>5</v>
      </c>
      <c r="X46" s="68">
        <v>4</v>
      </c>
      <c r="Y46" s="51">
        <v>5</v>
      </c>
      <c r="Z46" s="51">
        <v>5</v>
      </c>
      <c r="AA46" s="51">
        <v>5</v>
      </c>
      <c r="AB46" s="51">
        <v>5</v>
      </c>
      <c r="AC46" s="51">
        <v>5</v>
      </c>
      <c r="AD46" s="51">
        <v>5</v>
      </c>
      <c r="AE46" s="51">
        <v>5</v>
      </c>
      <c r="AF46" s="51">
        <v>5</v>
      </c>
      <c r="AG46" s="51">
        <v>4</v>
      </c>
      <c r="AH46" s="51">
        <v>5</v>
      </c>
      <c r="AI46" s="51">
        <v>5</v>
      </c>
      <c r="AJ46" s="51">
        <v>5</v>
      </c>
      <c r="AK46" s="79">
        <v>4</v>
      </c>
    </row>
    <row r="47" spans="1:37">
      <c r="A47" s="226"/>
      <c r="B47" s="227"/>
      <c r="C47" s="23" t="s">
        <v>38</v>
      </c>
      <c r="D47" s="24">
        <v>5</v>
      </c>
      <c r="E47" s="24"/>
      <c r="F47" s="24"/>
      <c r="G47" s="24">
        <v>4</v>
      </c>
      <c r="H47" s="24">
        <v>5</v>
      </c>
      <c r="I47" s="24">
        <v>5</v>
      </c>
      <c r="J47" s="24">
        <v>5</v>
      </c>
      <c r="K47" s="24">
        <v>5</v>
      </c>
      <c r="L47" s="24">
        <v>5</v>
      </c>
      <c r="M47" s="24">
        <v>5</v>
      </c>
      <c r="N47" s="24">
        <v>5</v>
      </c>
      <c r="O47" s="24">
        <v>5</v>
      </c>
      <c r="P47" s="24">
        <v>5</v>
      </c>
      <c r="Q47" s="24">
        <v>5</v>
      </c>
      <c r="R47" s="24">
        <v>5</v>
      </c>
      <c r="S47" s="245">
        <v>5</v>
      </c>
      <c r="T47" s="30">
        <v>5</v>
      </c>
      <c r="U47" s="31">
        <v>5</v>
      </c>
      <c r="V47" s="31">
        <v>5</v>
      </c>
      <c r="W47" s="31">
        <v>5</v>
      </c>
      <c r="X47" s="154">
        <v>5</v>
      </c>
      <c r="Y47" s="31">
        <v>3</v>
      </c>
      <c r="Z47" s="31">
        <v>5</v>
      </c>
      <c r="AA47" s="31">
        <v>5</v>
      </c>
      <c r="AB47" s="31">
        <v>5</v>
      </c>
      <c r="AC47" s="31">
        <v>5</v>
      </c>
      <c r="AD47" s="31">
        <v>4</v>
      </c>
      <c r="AE47" s="31">
        <v>5</v>
      </c>
      <c r="AF47" s="31">
        <v>5</v>
      </c>
      <c r="AG47" s="31">
        <v>5</v>
      </c>
      <c r="AH47" s="31">
        <v>5</v>
      </c>
      <c r="AI47" s="31">
        <v>5</v>
      </c>
      <c r="AJ47" s="31">
        <v>5</v>
      </c>
      <c r="AK47" s="110">
        <v>5</v>
      </c>
    </row>
    <row r="48" ht="18.75" customHeight="1" spans="1:37">
      <c r="A48" s="226"/>
      <c r="B48" s="227"/>
      <c r="C48" s="228" t="s">
        <v>39</v>
      </c>
      <c r="D48" s="24">
        <v>5</v>
      </c>
      <c r="E48" s="24"/>
      <c r="F48" s="24"/>
      <c r="G48" s="24">
        <v>5</v>
      </c>
      <c r="H48" s="24">
        <v>5</v>
      </c>
      <c r="I48" s="24">
        <v>5</v>
      </c>
      <c r="J48" s="24">
        <v>5</v>
      </c>
      <c r="K48" s="24">
        <v>5</v>
      </c>
      <c r="L48" s="24">
        <v>5</v>
      </c>
      <c r="M48" s="24">
        <v>5</v>
      </c>
      <c r="N48" s="24">
        <v>5</v>
      </c>
      <c r="O48" s="24">
        <v>5</v>
      </c>
      <c r="P48" s="24">
        <v>5</v>
      </c>
      <c r="Q48" s="24">
        <v>5</v>
      </c>
      <c r="R48" s="24">
        <v>5</v>
      </c>
      <c r="S48" s="245">
        <v>5</v>
      </c>
      <c r="T48" s="30">
        <v>5</v>
      </c>
      <c r="U48" s="31">
        <v>5</v>
      </c>
      <c r="V48" s="31">
        <v>5</v>
      </c>
      <c r="W48" s="31">
        <v>5</v>
      </c>
      <c r="X48" s="154">
        <v>5</v>
      </c>
      <c r="Y48" s="31">
        <v>4</v>
      </c>
      <c r="Z48" s="31">
        <v>5</v>
      </c>
      <c r="AA48" s="31">
        <v>5</v>
      </c>
      <c r="AB48" s="31">
        <v>5</v>
      </c>
      <c r="AC48" s="31">
        <v>5</v>
      </c>
      <c r="AD48" s="31">
        <v>5</v>
      </c>
      <c r="AE48" s="31">
        <v>5</v>
      </c>
      <c r="AF48" s="31">
        <v>5</v>
      </c>
      <c r="AG48" s="31">
        <v>5</v>
      </c>
      <c r="AH48" s="31">
        <v>5</v>
      </c>
      <c r="AI48" s="31">
        <v>5</v>
      </c>
      <c r="AJ48" s="31">
        <v>5</v>
      </c>
      <c r="AK48" s="110">
        <v>5</v>
      </c>
    </row>
    <row r="49" ht="15.75" spans="1:37">
      <c r="A49" s="226"/>
      <c r="B49" s="227"/>
      <c r="C49" s="23" t="s">
        <v>40</v>
      </c>
      <c r="D49" s="24">
        <v>5</v>
      </c>
      <c r="E49" s="24"/>
      <c r="F49" s="24"/>
      <c r="G49" s="24">
        <v>5</v>
      </c>
      <c r="H49" s="24">
        <v>5</v>
      </c>
      <c r="I49" s="24">
        <v>5</v>
      </c>
      <c r="J49" s="24">
        <v>5</v>
      </c>
      <c r="K49" s="24">
        <v>5</v>
      </c>
      <c r="L49" s="24">
        <v>5</v>
      </c>
      <c r="M49" s="24">
        <v>5</v>
      </c>
      <c r="N49" s="24">
        <v>5</v>
      </c>
      <c r="O49" s="24">
        <v>5</v>
      </c>
      <c r="P49" s="24">
        <v>5</v>
      </c>
      <c r="Q49" s="24">
        <v>5</v>
      </c>
      <c r="R49" s="24">
        <v>5</v>
      </c>
      <c r="S49" s="245">
        <v>5</v>
      </c>
      <c r="T49" s="34">
        <v>5</v>
      </c>
      <c r="U49" s="35">
        <v>5</v>
      </c>
      <c r="V49" s="35">
        <v>5</v>
      </c>
      <c r="W49" s="35">
        <v>5</v>
      </c>
      <c r="X49" s="67">
        <v>5</v>
      </c>
      <c r="Y49" s="35">
        <v>3</v>
      </c>
      <c r="Z49" s="35">
        <v>5</v>
      </c>
      <c r="AA49" s="35">
        <v>5</v>
      </c>
      <c r="AB49" s="35">
        <v>5</v>
      </c>
      <c r="AC49" s="35">
        <v>5</v>
      </c>
      <c r="AD49" s="35">
        <v>5</v>
      </c>
      <c r="AE49" s="35">
        <v>5</v>
      </c>
      <c r="AF49" s="35">
        <v>5</v>
      </c>
      <c r="AG49" s="35">
        <v>5</v>
      </c>
      <c r="AH49" s="35">
        <v>5</v>
      </c>
      <c r="AI49" s="35">
        <v>4</v>
      </c>
      <c r="AJ49" s="35">
        <v>5</v>
      </c>
      <c r="AK49" s="78">
        <v>5</v>
      </c>
    </row>
    <row r="50" spans="1:37">
      <c r="A50" s="226"/>
      <c r="B50" s="227"/>
      <c r="C50" s="23" t="s">
        <v>41</v>
      </c>
      <c r="D50" s="24">
        <f>SUM(D46:D49)</f>
        <v>20</v>
      </c>
      <c r="E50" s="24">
        <f t="shared" ref="E50:AK50" si="10">SUM(E46:E49)</f>
        <v>0</v>
      </c>
      <c r="F50" s="24">
        <f t="shared" si="10"/>
        <v>0</v>
      </c>
      <c r="G50" s="24">
        <f t="shared" si="10"/>
        <v>19</v>
      </c>
      <c r="H50" s="24">
        <f t="shared" si="10"/>
        <v>20</v>
      </c>
      <c r="I50" s="24">
        <f t="shared" si="10"/>
        <v>20</v>
      </c>
      <c r="J50" s="24">
        <f t="shared" si="10"/>
        <v>20</v>
      </c>
      <c r="K50" s="24">
        <f t="shared" si="10"/>
        <v>20</v>
      </c>
      <c r="L50" s="24">
        <f t="shared" si="10"/>
        <v>20</v>
      </c>
      <c r="M50" s="24">
        <f t="shared" si="10"/>
        <v>20</v>
      </c>
      <c r="N50" s="24">
        <f t="shared" si="10"/>
        <v>20</v>
      </c>
      <c r="O50" s="24">
        <f t="shared" si="10"/>
        <v>20</v>
      </c>
      <c r="P50" s="24">
        <f t="shared" si="10"/>
        <v>20</v>
      </c>
      <c r="Q50" s="24">
        <f t="shared" si="10"/>
        <v>20</v>
      </c>
      <c r="R50" s="24">
        <f t="shared" si="10"/>
        <v>20</v>
      </c>
      <c r="S50" s="245">
        <f t="shared" si="10"/>
        <v>20</v>
      </c>
      <c r="T50" s="248">
        <f t="shared" si="10"/>
        <v>19</v>
      </c>
      <c r="U50" s="53">
        <f t="shared" si="10"/>
        <v>20</v>
      </c>
      <c r="V50" s="53">
        <f t="shared" si="10"/>
        <v>20</v>
      </c>
      <c r="W50" s="53">
        <f t="shared" si="10"/>
        <v>20</v>
      </c>
      <c r="X50" s="53">
        <f t="shared" si="10"/>
        <v>19</v>
      </c>
      <c r="Y50" s="53">
        <f t="shared" si="10"/>
        <v>15</v>
      </c>
      <c r="Z50" s="53">
        <f t="shared" si="10"/>
        <v>20</v>
      </c>
      <c r="AA50" s="53">
        <f t="shared" si="10"/>
        <v>20</v>
      </c>
      <c r="AB50" s="53">
        <f t="shared" si="10"/>
        <v>20</v>
      </c>
      <c r="AC50" s="53">
        <f t="shared" si="10"/>
        <v>20</v>
      </c>
      <c r="AD50" s="53">
        <f t="shared" si="10"/>
        <v>19</v>
      </c>
      <c r="AE50" s="53">
        <f t="shared" si="10"/>
        <v>20</v>
      </c>
      <c r="AF50" s="53">
        <f t="shared" si="10"/>
        <v>20</v>
      </c>
      <c r="AG50" s="53">
        <f t="shared" si="10"/>
        <v>19</v>
      </c>
      <c r="AH50" s="53">
        <f t="shared" si="10"/>
        <v>20</v>
      </c>
      <c r="AI50" s="53">
        <f t="shared" si="10"/>
        <v>19</v>
      </c>
      <c r="AJ50" s="53">
        <f t="shared" si="10"/>
        <v>20</v>
      </c>
      <c r="AK50" s="53">
        <f t="shared" si="10"/>
        <v>19</v>
      </c>
    </row>
    <row r="51" spans="1:37">
      <c r="A51" s="226"/>
      <c r="B51" s="227"/>
      <c r="C51" s="23" t="s">
        <v>42</v>
      </c>
      <c r="D51" s="24">
        <v>54</v>
      </c>
      <c r="E51" s="24"/>
      <c r="F51" s="24"/>
      <c r="G51" s="24">
        <v>78</v>
      </c>
      <c r="H51" s="24">
        <v>27</v>
      </c>
      <c r="I51" s="24">
        <v>29</v>
      </c>
      <c r="J51" s="24">
        <v>43</v>
      </c>
      <c r="K51" s="24">
        <v>27</v>
      </c>
      <c r="L51" s="24">
        <v>28</v>
      </c>
      <c r="M51" s="24">
        <v>41</v>
      </c>
      <c r="N51" s="24">
        <v>31</v>
      </c>
      <c r="O51" s="24">
        <v>27</v>
      </c>
      <c r="P51" s="24">
        <v>43</v>
      </c>
      <c r="Q51" s="24">
        <v>13</v>
      </c>
      <c r="R51" s="24">
        <v>52</v>
      </c>
      <c r="S51" s="245">
        <v>52</v>
      </c>
      <c r="T51" s="30">
        <v>39</v>
      </c>
      <c r="U51" s="24">
        <v>34</v>
      </c>
      <c r="V51" s="24">
        <v>27</v>
      </c>
      <c r="W51" s="24">
        <v>54</v>
      </c>
      <c r="X51" s="24">
        <v>39</v>
      </c>
      <c r="Y51" s="24">
        <v>32</v>
      </c>
      <c r="Z51" s="24">
        <v>45</v>
      </c>
      <c r="AA51" s="24">
        <v>45</v>
      </c>
      <c r="AB51" s="24">
        <v>29</v>
      </c>
      <c r="AC51" s="24">
        <v>29</v>
      </c>
      <c r="AD51" s="24">
        <v>33</v>
      </c>
      <c r="AE51" s="24">
        <v>54</v>
      </c>
      <c r="AF51" s="24">
        <v>30</v>
      </c>
      <c r="AG51" s="24">
        <v>31</v>
      </c>
      <c r="AH51" s="24">
        <v>27</v>
      </c>
      <c r="AI51" s="24">
        <v>16</v>
      </c>
      <c r="AJ51" s="24">
        <v>33</v>
      </c>
      <c r="AK51" s="245">
        <v>25</v>
      </c>
    </row>
    <row r="52" spans="1:37">
      <c r="A52" s="226"/>
      <c r="B52" s="227"/>
      <c r="C52" s="23" t="s">
        <v>43</v>
      </c>
      <c r="D52" s="24">
        <f>SUM(D50:D51)</f>
        <v>74</v>
      </c>
      <c r="E52" s="24">
        <f t="shared" ref="E52:AK52" si="11">SUM(E50:E51)</f>
        <v>0</v>
      </c>
      <c r="F52" s="24">
        <f t="shared" si="11"/>
        <v>0</v>
      </c>
      <c r="G52" s="24">
        <f t="shared" si="11"/>
        <v>97</v>
      </c>
      <c r="H52" s="24">
        <f t="shared" si="11"/>
        <v>47</v>
      </c>
      <c r="I52" s="24">
        <f t="shared" si="11"/>
        <v>49</v>
      </c>
      <c r="J52" s="24">
        <f t="shared" si="11"/>
        <v>63</v>
      </c>
      <c r="K52" s="24">
        <f t="shared" si="11"/>
        <v>47</v>
      </c>
      <c r="L52" s="24">
        <f t="shared" si="11"/>
        <v>48</v>
      </c>
      <c r="M52" s="24">
        <f t="shared" si="11"/>
        <v>61</v>
      </c>
      <c r="N52" s="24">
        <f t="shared" si="11"/>
        <v>51</v>
      </c>
      <c r="O52" s="24">
        <f t="shared" si="11"/>
        <v>47</v>
      </c>
      <c r="P52" s="24">
        <f t="shared" si="11"/>
        <v>63</v>
      </c>
      <c r="Q52" s="24">
        <f t="shared" si="11"/>
        <v>33</v>
      </c>
      <c r="R52" s="24">
        <f t="shared" si="11"/>
        <v>72</v>
      </c>
      <c r="S52" s="245">
        <f t="shared" si="11"/>
        <v>72</v>
      </c>
      <c r="T52" s="30">
        <f t="shared" si="11"/>
        <v>58</v>
      </c>
      <c r="U52" s="24">
        <f t="shared" si="11"/>
        <v>54</v>
      </c>
      <c r="V52" s="24">
        <f t="shared" si="11"/>
        <v>47</v>
      </c>
      <c r="W52" s="24">
        <f t="shared" si="11"/>
        <v>74</v>
      </c>
      <c r="X52" s="24">
        <f t="shared" si="11"/>
        <v>58</v>
      </c>
      <c r="Y52" s="24">
        <f t="shared" si="11"/>
        <v>47</v>
      </c>
      <c r="Z52" s="24">
        <f t="shared" si="11"/>
        <v>65</v>
      </c>
      <c r="AA52" s="24">
        <f t="shared" si="11"/>
        <v>65</v>
      </c>
      <c r="AB52" s="24">
        <f t="shared" si="11"/>
        <v>49</v>
      </c>
      <c r="AC52" s="24">
        <f t="shared" si="11"/>
        <v>49</v>
      </c>
      <c r="AD52" s="24">
        <f t="shared" si="11"/>
        <v>52</v>
      </c>
      <c r="AE52" s="24">
        <f t="shared" si="11"/>
        <v>74</v>
      </c>
      <c r="AF52" s="24">
        <f t="shared" si="11"/>
        <v>50</v>
      </c>
      <c r="AG52" s="24">
        <f t="shared" si="11"/>
        <v>50</v>
      </c>
      <c r="AH52" s="24">
        <f t="shared" si="11"/>
        <v>47</v>
      </c>
      <c r="AI52" s="24">
        <f t="shared" si="11"/>
        <v>35</v>
      </c>
      <c r="AJ52" s="24">
        <f t="shared" si="11"/>
        <v>53</v>
      </c>
      <c r="AK52" s="245">
        <f t="shared" si="11"/>
        <v>44</v>
      </c>
    </row>
    <row r="53" spans="1:37">
      <c r="A53" s="226"/>
      <c r="B53" s="227"/>
      <c r="C53" s="40" t="s">
        <v>44</v>
      </c>
      <c r="D53" s="24" t="s">
        <v>45</v>
      </c>
      <c r="E53" s="24"/>
      <c r="F53" s="24"/>
      <c r="G53" s="24" t="s">
        <v>80</v>
      </c>
      <c r="H53" s="24" t="s">
        <v>48</v>
      </c>
      <c r="I53" s="24" t="s">
        <v>48</v>
      </c>
      <c r="J53" s="24" t="s">
        <v>49</v>
      </c>
      <c r="K53" s="24" t="s">
        <v>48</v>
      </c>
      <c r="L53" s="24" t="s">
        <v>48</v>
      </c>
      <c r="M53" s="24" t="s">
        <v>49</v>
      </c>
      <c r="N53" s="24" t="s">
        <v>47</v>
      </c>
      <c r="O53" s="24" t="s">
        <v>48</v>
      </c>
      <c r="P53" s="24" t="s">
        <v>49</v>
      </c>
      <c r="Q53" s="24"/>
      <c r="R53" s="24" t="s">
        <v>45</v>
      </c>
      <c r="S53" s="245" t="s">
        <v>45</v>
      </c>
      <c r="T53" s="30" t="s">
        <v>47</v>
      </c>
      <c r="U53" s="24" t="s">
        <v>47</v>
      </c>
      <c r="V53" s="24" t="s">
        <v>48</v>
      </c>
      <c r="W53" s="24" t="s">
        <v>45</v>
      </c>
      <c r="X53" s="24" t="s">
        <v>47</v>
      </c>
      <c r="Y53" s="24" t="s">
        <v>48</v>
      </c>
      <c r="Z53" s="24" t="s">
        <v>49</v>
      </c>
      <c r="AA53" s="24" t="s">
        <v>49</v>
      </c>
      <c r="AB53" s="24" t="s">
        <v>48</v>
      </c>
      <c r="AC53" s="24" t="s">
        <v>48</v>
      </c>
      <c r="AD53" s="24" t="s">
        <v>47</v>
      </c>
      <c r="AE53" s="24" t="s">
        <v>45</v>
      </c>
      <c r="AF53" s="24" t="s">
        <v>48</v>
      </c>
      <c r="AG53" s="24" t="s">
        <v>48</v>
      </c>
      <c r="AH53" s="24" t="s">
        <v>48</v>
      </c>
      <c r="AI53" s="24" t="s">
        <v>46</v>
      </c>
      <c r="AJ53" s="24" t="s">
        <v>47</v>
      </c>
      <c r="AK53" s="245" t="s">
        <v>48</v>
      </c>
    </row>
    <row r="54" ht="25.5" customHeight="1" spans="1:37">
      <c r="A54" s="226"/>
      <c r="B54" s="42" t="s">
        <v>57</v>
      </c>
      <c r="C54" s="23" t="s">
        <v>44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5"/>
      <c r="T54" s="249"/>
      <c r="U54" s="79"/>
      <c r="V54" s="79"/>
      <c r="W54" s="79"/>
      <c r="X54" s="68"/>
      <c r="Y54" s="79"/>
      <c r="Z54" s="79"/>
      <c r="AA54" s="79"/>
      <c r="AB54" s="79"/>
      <c r="AC54" s="259"/>
      <c r="AD54" s="79"/>
      <c r="AE54" s="79"/>
      <c r="AF54" s="79"/>
      <c r="AG54" s="79"/>
      <c r="AH54" s="79"/>
      <c r="AI54" s="79"/>
      <c r="AJ54" s="79"/>
      <c r="AK54" s="79"/>
    </row>
    <row r="55" spans="1:37">
      <c r="A55" s="226"/>
      <c r="B55" s="42" t="s">
        <v>58</v>
      </c>
      <c r="C55" s="23" t="s">
        <v>44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5"/>
      <c r="T55" s="250"/>
      <c r="U55" s="110"/>
      <c r="V55" s="110"/>
      <c r="W55" s="110"/>
      <c r="X55" s="154"/>
      <c r="Y55" s="110"/>
      <c r="Z55" s="110"/>
      <c r="AA55" s="110"/>
      <c r="AB55" s="110"/>
      <c r="AC55" s="150"/>
      <c r="AD55" s="110"/>
      <c r="AE55" s="110"/>
      <c r="AF55" s="110"/>
      <c r="AG55" s="110"/>
      <c r="AH55" s="110"/>
      <c r="AI55" s="110"/>
      <c r="AJ55" s="110"/>
      <c r="AK55" s="110"/>
    </row>
    <row r="56" ht="15.75" spans="1:37">
      <c r="A56" s="226"/>
      <c r="B56" s="42" t="s">
        <v>82</v>
      </c>
      <c r="C56" s="23" t="s">
        <v>44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5"/>
      <c r="T56" s="251"/>
      <c r="U56" s="141"/>
      <c r="V56" s="141"/>
      <c r="W56" s="141"/>
      <c r="X56" s="252"/>
      <c r="Y56" s="141"/>
      <c r="Z56" s="141"/>
      <c r="AA56" s="141"/>
      <c r="AB56" s="141"/>
      <c r="AC56" s="260"/>
      <c r="AD56" s="141"/>
      <c r="AE56" s="141"/>
      <c r="AF56" s="141"/>
      <c r="AG56" s="141"/>
      <c r="AH56" s="141"/>
      <c r="AI56" s="141"/>
      <c r="AJ56" s="141"/>
      <c r="AK56" s="141"/>
    </row>
    <row r="57" ht="19.5" customHeight="1" spans="1:37">
      <c r="A57" s="226"/>
      <c r="B57" s="187" t="s">
        <v>64</v>
      </c>
      <c r="C57" s="23" t="s">
        <v>65</v>
      </c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53"/>
      <c r="T57" s="254"/>
      <c r="U57" s="118"/>
      <c r="V57" s="118"/>
      <c r="W57" s="118"/>
      <c r="X57" s="125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</row>
    <row r="58" ht="20.25" customHeight="1" spans="1:37">
      <c r="A58" s="226"/>
      <c r="B58" s="187" t="s">
        <v>144</v>
      </c>
      <c r="C58" s="23" t="s">
        <v>145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5"/>
      <c r="T58" s="25"/>
      <c r="U58" s="172"/>
      <c r="V58" s="172"/>
      <c r="W58" s="172"/>
      <c r="X58" s="207"/>
      <c r="Y58" s="26"/>
      <c r="Z58" s="172"/>
      <c r="AA58" s="172"/>
      <c r="AB58" s="172"/>
      <c r="AC58" s="172"/>
      <c r="AD58" s="172"/>
      <c r="AE58" s="172"/>
      <c r="AF58" s="172"/>
      <c r="AG58" s="183"/>
      <c r="AH58" s="26"/>
      <c r="AI58" s="172"/>
      <c r="AJ58" s="172"/>
      <c r="AK58" s="183"/>
    </row>
    <row r="59" ht="19.5" customHeight="1" spans="1:37">
      <c r="A59" s="226"/>
      <c r="B59" s="187" t="s">
        <v>146</v>
      </c>
      <c r="C59" s="23" t="s">
        <v>147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5"/>
      <c r="T59" s="34"/>
      <c r="U59" s="255"/>
      <c r="V59" s="255"/>
      <c r="W59" s="255"/>
      <c r="X59" s="256"/>
      <c r="Y59" s="35"/>
      <c r="Z59" s="255"/>
      <c r="AA59" s="255"/>
      <c r="AB59" s="255"/>
      <c r="AC59" s="255"/>
      <c r="AD59" s="255"/>
      <c r="AE59" s="255"/>
      <c r="AF59" s="255"/>
      <c r="AG59" s="267"/>
      <c r="AH59" s="35"/>
      <c r="AI59" s="255"/>
      <c r="AJ59" s="255"/>
      <c r="AK59" s="267"/>
    </row>
    <row r="60" ht="18.75" customHeight="1" spans="1:37">
      <c r="A60" s="226"/>
      <c r="B60" s="187" t="s">
        <v>66</v>
      </c>
      <c r="C60" s="23" t="s">
        <v>108</v>
      </c>
      <c r="D60" s="24">
        <f t="shared" ref="D60:AK60" si="12">SUM(D12+D20+D28+D36+D44+D52)</f>
        <v>477</v>
      </c>
      <c r="E60" s="24">
        <f t="shared" si="12"/>
        <v>0</v>
      </c>
      <c r="F60" s="24">
        <f t="shared" si="12"/>
        <v>46</v>
      </c>
      <c r="G60" s="24">
        <f t="shared" si="12"/>
        <v>563</v>
      </c>
      <c r="H60" s="24">
        <f t="shared" si="12"/>
        <v>317</v>
      </c>
      <c r="I60" s="24">
        <f t="shared" si="12"/>
        <v>301</v>
      </c>
      <c r="J60" s="24">
        <f t="shared" si="12"/>
        <v>367</v>
      </c>
      <c r="K60" s="24">
        <f t="shared" si="12"/>
        <v>297</v>
      </c>
      <c r="L60" s="24">
        <f t="shared" si="12"/>
        <v>308</v>
      </c>
      <c r="M60" s="24">
        <f t="shared" si="12"/>
        <v>394</v>
      </c>
      <c r="N60" s="24">
        <f t="shared" si="12"/>
        <v>294</v>
      </c>
      <c r="O60" s="24">
        <f t="shared" si="12"/>
        <v>225</v>
      </c>
      <c r="P60" s="24">
        <f t="shared" si="12"/>
        <v>380</v>
      </c>
      <c r="Q60" s="24">
        <f t="shared" si="12"/>
        <v>264</v>
      </c>
      <c r="R60" s="24">
        <f t="shared" si="12"/>
        <v>479</v>
      </c>
      <c r="S60" s="245">
        <f t="shared" si="12"/>
        <v>371</v>
      </c>
      <c r="T60" s="30">
        <f t="shared" si="12"/>
        <v>340</v>
      </c>
      <c r="U60" s="24">
        <f t="shared" si="12"/>
        <v>345</v>
      </c>
      <c r="V60" s="24">
        <f t="shared" si="12"/>
        <v>324</v>
      </c>
      <c r="W60" s="24">
        <f t="shared" si="12"/>
        <v>527</v>
      </c>
      <c r="X60" s="24">
        <f t="shared" si="12"/>
        <v>340</v>
      </c>
      <c r="Y60" s="24">
        <f t="shared" si="12"/>
        <v>279</v>
      </c>
      <c r="Z60" s="24">
        <f t="shared" si="12"/>
        <v>371</v>
      </c>
      <c r="AA60" s="24">
        <f t="shared" si="12"/>
        <v>469</v>
      </c>
      <c r="AB60" s="24">
        <f t="shared" si="12"/>
        <v>201</v>
      </c>
      <c r="AC60" s="24">
        <f t="shared" si="12"/>
        <v>337</v>
      </c>
      <c r="AD60" s="24">
        <f t="shared" si="12"/>
        <v>305</v>
      </c>
      <c r="AE60" s="24">
        <f t="shared" si="12"/>
        <v>537</v>
      </c>
      <c r="AF60" s="24">
        <f t="shared" si="12"/>
        <v>365</v>
      </c>
      <c r="AG60" s="24">
        <f t="shared" si="12"/>
        <v>295</v>
      </c>
      <c r="AH60" s="24">
        <f t="shared" si="12"/>
        <v>328</v>
      </c>
      <c r="AI60" s="24">
        <f t="shared" si="12"/>
        <v>201</v>
      </c>
      <c r="AJ60" s="24">
        <f t="shared" si="12"/>
        <v>503</v>
      </c>
      <c r="AK60" s="245">
        <f t="shared" si="12"/>
        <v>271</v>
      </c>
    </row>
    <row r="61" ht="19.5" customHeight="1" spans="1:37">
      <c r="A61" s="230"/>
      <c r="B61" s="231" t="s">
        <v>68</v>
      </c>
      <c r="C61" s="232"/>
      <c r="D61" s="233">
        <f>D60/600</f>
        <v>0.795</v>
      </c>
      <c r="E61" s="233">
        <f t="shared" ref="E61:AK61" si="13">E60/600</f>
        <v>0</v>
      </c>
      <c r="F61" s="233">
        <f t="shared" si="13"/>
        <v>0.0766666666666667</v>
      </c>
      <c r="G61" s="233">
        <f t="shared" si="13"/>
        <v>0.938333333333333</v>
      </c>
      <c r="H61" s="233">
        <f t="shared" si="13"/>
        <v>0.528333333333333</v>
      </c>
      <c r="I61" s="233">
        <f t="shared" si="13"/>
        <v>0.501666666666667</v>
      </c>
      <c r="J61" s="233">
        <f t="shared" si="13"/>
        <v>0.611666666666667</v>
      </c>
      <c r="K61" s="233">
        <f t="shared" si="13"/>
        <v>0.495</v>
      </c>
      <c r="L61" s="233">
        <f t="shared" si="13"/>
        <v>0.513333333333333</v>
      </c>
      <c r="M61" s="233">
        <f t="shared" si="13"/>
        <v>0.656666666666667</v>
      </c>
      <c r="N61" s="233">
        <f t="shared" si="13"/>
        <v>0.49</v>
      </c>
      <c r="O61" s="233">
        <f t="shared" si="13"/>
        <v>0.375</v>
      </c>
      <c r="P61" s="233">
        <f t="shared" si="13"/>
        <v>0.633333333333333</v>
      </c>
      <c r="Q61" s="233">
        <f t="shared" si="13"/>
        <v>0.44</v>
      </c>
      <c r="R61" s="233">
        <f t="shared" si="13"/>
        <v>0.798333333333333</v>
      </c>
      <c r="S61" s="257">
        <f t="shared" si="13"/>
        <v>0.618333333333333</v>
      </c>
      <c r="T61" s="258">
        <f t="shared" si="13"/>
        <v>0.566666666666667</v>
      </c>
      <c r="U61" s="101">
        <f t="shared" si="13"/>
        <v>0.575</v>
      </c>
      <c r="V61" s="101">
        <f t="shared" si="13"/>
        <v>0.54</v>
      </c>
      <c r="W61" s="101">
        <f t="shared" si="13"/>
        <v>0.878333333333333</v>
      </c>
      <c r="X61" s="101">
        <f t="shared" si="13"/>
        <v>0.566666666666667</v>
      </c>
      <c r="Y61" s="101">
        <f t="shared" si="13"/>
        <v>0.465</v>
      </c>
      <c r="Z61" s="101">
        <f t="shared" si="13"/>
        <v>0.618333333333333</v>
      </c>
      <c r="AA61" s="101">
        <f t="shared" si="13"/>
        <v>0.781666666666667</v>
      </c>
      <c r="AB61" s="101">
        <f t="shared" si="13"/>
        <v>0.335</v>
      </c>
      <c r="AC61" s="101">
        <f t="shared" si="13"/>
        <v>0.561666666666667</v>
      </c>
      <c r="AD61" s="101">
        <f t="shared" si="13"/>
        <v>0.508333333333333</v>
      </c>
      <c r="AE61" s="101">
        <f t="shared" si="13"/>
        <v>0.895</v>
      </c>
      <c r="AF61" s="101">
        <f t="shared" si="13"/>
        <v>0.608333333333333</v>
      </c>
      <c r="AG61" s="101">
        <f t="shared" si="13"/>
        <v>0.491666666666667</v>
      </c>
      <c r="AH61" s="101">
        <f t="shared" si="13"/>
        <v>0.546666666666667</v>
      </c>
      <c r="AI61" s="101">
        <f t="shared" si="13"/>
        <v>0.335</v>
      </c>
      <c r="AJ61" s="101">
        <f t="shared" si="13"/>
        <v>0.838333333333333</v>
      </c>
      <c r="AK61" s="268">
        <f t="shared" si="13"/>
        <v>0.451666666666667</v>
      </c>
    </row>
    <row r="62" spans="1:33">
      <c r="A62" s="234"/>
      <c r="B62" s="235"/>
      <c r="C62" s="218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</row>
    <row r="63" spans="25:25">
      <c r="Y63" s="261">
        <v>0.6</v>
      </c>
    </row>
    <row r="70" spans="2:33">
      <c r="B70" s="2"/>
      <c r="C70" s="3"/>
      <c r="D70" s="72" t="s">
        <v>0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 t="s">
        <v>0</v>
      </c>
      <c r="P70" s="72"/>
      <c r="Q70" s="72"/>
      <c r="R70" s="72"/>
      <c r="S70" s="72"/>
      <c r="T70" s="72"/>
      <c r="U70" s="72"/>
      <c r="V70" s="72"/>
      <c r="W70" s="72"/>
      <c r="X70" s="72"/>
      <c r="Y70" s="72" t="s">
        <v>0</v>
      </c>
      <c r="Z70" s="72"/>
      <c r="AA70" s="72"/>
      <c r="AB70" s="72"/>
      <c r="AC70" s="72"/>
      <c r="AD70" s="72"/>
      <c r="AE70" s="72"/>
      <c r="AF70" s="72"/>
      <c r="AG70" s="72"/>
    </row>
    <row r="71" ht="15.75" spans="2:33">
      <c r="B71" s="4"/>
      <c r="C71" s="5"/>
      <c r="D71" s="73" t="s">
        <v>72</v>
      </c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 t="s">
        <v>72</v>
      </c>
      <c r="P71" s="73"/>
      <c r="Q71" s="73"/>
      <c r="R71" s="73"/>
      <c r="S71" s="73"/>
      <c r="T71" s="73"/>
      <c r="U71" s="73"/>
      <c r="V71" s="73"/>
      <c r="W71" s="73"/>
      <c r="X71" s="73"/>
      <c r="Y71" s="73" t="s">
        <v>72</v>
      </c>
      <c r="Z71" s="73"/>
      <c r="AA71" s="73"/>
      <c r="AB71" s="73"/>
      <c r="AC71" s="73"/>
      <c r="AD71" s="73"/>
      <c r="AE71" s="73"/>
      <c r="AF71" s="73"/>
      <c r="AG71" s="73"/>
    </row>
    <row r="72" ht="37.5" customHeight="1" spans="1:37">
      <c r="A72" s="7" t="s">
        <v>73</v>
      </c>
      <c r="B72" s="13"/>
      <c r="C72" s="9" t="s">
        <v>3</v>
      </c>
      <c r="D72" s="269" t="str">
        <f t="shared" ref="D72:L73" si="14">D3</f>
        <v>CHANDRAKANT NAG</v>
      </c>
      <c r="E72" s="269" t="str">
        <f t="shared" si="14"/>
        <v>GUNJAN SIDAR</v>
      </c>
      <c r="F72" s="269" t="str">
        <f t="shared" si="14"/>
        <v>SANDHYA NAG</v>
      </c>
      <c r="G72" s="269" t="str">
        <f t="shared" si="14"/>
        <v>YUKT NIRMALKAR</v>
      </c>
      <c r="H72" s="269" t="str">
        <f t="shared" si="14"/>
        <v>ANUPA NETAM</v>
      </c>
      <c r="I72" s="269" t="str">
        <f t="shared" si="14"/>
        <v>BINDA NETAM</v>
      </c>
      <c r="J72" s="269" t="str">
        <f t="shared" si="14"/>
        <v>KISHAN MARKAM </v>
      </c>
      <c r="K72" s="269" t="str">
        <f t="shared" si="14"/>
        <v>MOHIT MANDAVI</v>
      </c>
      <c r="L72" s="269" t="str">
        <f t="shared" si="14"/>
        <v>PARVATI NETAM</v>
      </c>
      <c r="M72" s="269" t="str">
        <f>M3</f>
        <v>SAHIL MANDAVI</v>
      </c>
      <c r="N72" s="269" t="str">
        <f>N3</f>
        <v>SAROJ</v>
      </c>
      <c r="O72" s="269" t="str">
        <f t="shared" ref="O72:AG74" si="15">O3</f>
        <v>BHARATI JAIN</v>
      </c>
      <c r="P72" s="269" t="str">
        <f t="shared" si="15"/>
        <v>BHUSHAN NAG </v>
      </c>
      <c r="Q72" s="269" t="str">
        <f t="shared" si="15"/>
        <v>CHIRAG KORRAM</v>
      </c>
      <c r="R72" s="269" t="str">
        <f t="shared" si="15"/>
        <v>DEVITYA MANDAVI</v>
      </c>
      <c r="S72" s="269" t="str">
        <f t="shared" si="15"/>
        <v>DULESHWAR</v>
      </c>
      <c r="T72" s="269" t="str">
        <f t="shared" si="15"/>
        <v>HEMANT NISHAD</v>
      </c>
      <c r="U72" s="269" t="str">
        <f t="shared" si="15"/>
        <v>HIMANSHU</v>
      </c>
      <c r="V72" s="269" t="str">
        <f t="shared" si="15"/>
        <v>ISHANT KORRAM</v>
      </c>
      <c r="W72" s="269" t="str">
        <f t="shared" si="15"/>
        <v>JANVI DHRUWE</v>
      </c>
      <c r="X72" s="269" t="str">
        <f t="shared" si="15"/>
        <v>KARTIK THAKUR</v>
      </c>
      <c r="Y72" s="269" t="str">
        <f t="shared" si="15"/>
        <v>KHUSHABU NISHAD</v>
      </c>
      <c r="Z72" s="269" t="str">
        <f>Z3</f>
        <v>KRISH MANDAVI</v>
      </c>
      <c r="AA72" s="269" t="str">
        <f>AA3</f>
        <v>LISHA JAIN</v>
      </c>
      <c r="AB72" s="269" t="str">
        <f>AB3</f>
        <v>LOKESH NAIK</v>
      </c>
      <c r="AC72" s="269" t="str">
        <f>AC3</f>
        <v>OJASHWA PATRA</v>
      </c>
      <c r="AD72" s="269" t="str">
        <f>AD3</f>
        <v>PRAMOD RANA</v>
      </c>
      <c r="AE72" s="269" t="str">
        <f t="shared" si="15"/>
        <v>PRITI SARKAR</v>
      </c>
      <c r="AF72" s="269" t="str">
        <f t="shared" si="15"/>
        <v>RAVISHANKAR</v>
      </c>
      <c r="AG72" s="269" t="str">
        <f t="shared" si="15"/>
        <v>TOSHAK</v>
      </c>
      <c r="AH72" s="273" t="s">
        <v>226</v>
      </c>
      <c r="AI72" s="273" t="s">
        <v>223</v>
      </c>
      <c r="AJ72" s="274" t="s">
        <v>224</v>
      </c>
      <c r="AK72" s="275" t="s">
        <v>225</v>
      </c>
    </row>
    <row r="73" ht="19.5" spans="1:37">
      <c r="A73" s="7"/>
      <c r="B73" s="13"/>
      <c r="C73" s="9" t="str">
        <f>C4</f>
        <v>ADM. NO.</v>
      </c>
      <c r="D73" s="270">
        <f t="shared" si="14"/>
        <v>591</v>
      </c>
      <c r="E73" s="270">
        <f t="shared" si="14"/>
        <v>602</v>
      </c>
      <c r="F73" s="270">
        <f t="shared" si="14"/>
        <v>337</v>
      </c>
      <c r="G73" s="270">
        <f t="shared" si="14"/>
        <v>333</v>
      </c>
      <c r="H73" s="270">
        <f t="shared" si="14"/>
        <v>518</v>
      </c>
      <c r="I73" s="270">
        <f t="shared" si="14"/>
        <v>411</v>
      </c>
      <c r="J73" s="270">
        <f t="shared" si="14"/>
        <v>509</v>
      </c>
      <c r="K73" s="270">
        <f t="shared" si="14"/>
        <v>347</v>
      </c>
      <c r="L73" s="270">
        <f t="shared" si="14"/>
        <v>412</v>
      </c>
      <c r="M73" s="270"/>
      <c r="N73" s="270"/>
      <c r="O73" s="270">
        <f t="shared" si="15"/>
        <v>517</v>
      </c>
      <c r="P73" s="270">
        <f t="shared" si="15"/>
        <v>346</v>
      </c>
      <c r="Q73" s="270">
        <f t="shared" si="15"/>
        <v>343</v>
      </c>
      <c r="R73" s="270">
        <f t="shared" si="15"/>
        <v>480</v>
      </c>
      <c r="S73" s="270">
        <f t="shared" si="15"/>
        <v>339</v>
      </c>
      <c r="T73" s="270">
        <f t="shared" si="15"/>
        <v>416</v>
      </c>
      <c r="U73" s="270">
        <f t="shared" si="15"/>
        <v>477</v>
      </c>
      <c r="V73" s="270">
        <f t="shared" si="15"/>
        <v>520</v>
      </c>
      <c r="W73" s="270">
        <f t="shared" si="15"/>
        <v>479</v>
      </c>
      <c r="X73" s="270">
        <f t="shared" si="15"/>
        <v>451</v>
      </c>
      <c r="Y73" s="270">
        <f t="shared" si="15"/>
        <v>415</v>
      </c>
      <c r="Z73" s="270">
        <f t="shared" si="15"/>
        <v>341</v>
      </c>
      <c r="AA73" s="270">
        <f t="shared" si="15"/>
        <v>514</v>
      </c>
      <c r="AB73" s="270">
        <f t="shared" si="15"/>
        <v>402</v>
      </c>
      <c r="AC73" s="270">
        <f t="shared" si="15"/>
        <v>414</v>
      </c>
      <c r="AD73" s="270">
        <f t="shared" si="15"/>
        <v>413</v>
      </c>
      <c r="AE73" s="270">
        <f t="shared" si="15"/>
        <v>516</v>
      </c>
      <c r="AF73" s="270">
        <f t="shared" si="15"/>
        <v>340</v>
      </c>
      <c r="AG73" s="270">
        <f t="shared" si="15"/>
        <v>345</v>
      </c>
      <c r="AH73" s="103">
        <v>447</v>
      </c>
      <c r="AI73" s="196">
        <v>364</v>
      </c>
      <c r="AJ73" s="196">
        <v>393</v>
      </c>
      <c r="AK73" s="196">
        <v>362</v>
      </c>
    </row>
    <row r="74" ht="15.75" spans="1:37">
      <c r="A74" s="15"/>
      <c r="B74" s="16"/>
      <c r="C74" s="9" t="s">
        <v>74</v>
      </c>
      <c r="D74" s="271">
        <f>D5</f>
        <v>1</v>
      </c>
      <c r="E74" s="271">
        <f>E5</f>
        <v>2</v>
      </c>
      <c r="F74" s="271">
        <f>G5</f>
        <v>4</v>
      </c>
      <c r="G74" s="271" t="e">
        <f>#REF!</f>
        <v>#REF!</v>
      </c>
      <c r="H74" s="271">
        <f>H5</f>
        <v>5</v>
      </c>
      <c r="I74" s="271">
        <f>I5</f>
        <v>6</v>
      </c>
      <c r="J74" s="271">
        <f>J5</f>
        <v>7</v>
      </c>
      <c r="K74" s="271">
        <f>K5</f>
        <v>8</v>
      </c>
      <c r="L74" s="271">
        <f>L5</f>
        <v>9</v>
      </c>
      <c r="M74" s="271"/>
      <c r="N74" s="271"/>
      <c r="O74" s="271">
        <f t="shared" si="15"/>
        <v>12</v>
      </c>
      <c r="P74" s="271">
        <f t="shared" si="15"/>
        <v>13</v>
      </c>
      <c r="Q74" s="271">
        <f t="shared" si="15"/>
        <v>14</v>
      </c>
      <c r="R74" s="271">
        <f t="shared" si="15"/>
        <v>15</v>
      </c>
      <c r="S74" s="271">
        <f t="shared" si="15"/>
        <v>16</v>
      </c>
      <c r="T74" s="271">
        <f t="shared" si="15"/>
        <v>17</v>
      </c>
      <c r="U74" s="271">
        <f t="shared" si="15"/>
        <v>18</v>
      </c>
      <c r="V74" s="271">
        <f t="shared" si="15"/>
        <v>19</v>
      </c>
      <c r="W74" s="271">
        <f t="shared" si="15"/>
        <v>20</v>
      </c>
      <c r="X74" s="271">
        <f t="shared" si="15"/>
        <v>21</v>
      </c>
      <c r="Y74" s="271">
        <f t="shared" si="15"/>
        <v>22</v>
      </c>
      <c r="Z74" s="271">
        <f t="shared" si="15"/>
        <v>23</v>
      </c>
      <c r="AA74" s="271">
        <f t="shared" si="15"/>
        <v>24</v>
      </c>
      <c r="AB74" s="271">
        <f t="shared" si="15"/>
        <v>25</v>
      </c>
      <c r="AC74" s="271">
        <f t="shared" si="15"/>
        <v>26</v>
      </c>
      <c r="AD74" s="271">
        <f t="shared" si="15"/>
        <v>27</v>
      </c>
      <c r="AE74" s="271">
        <f t="shared" si="15"/>
        <v>28</v>
      </c>
      <c r="AF74" s="271">
        <f t="shared" si="15"/>
        <v>29</v>
      </c>
      <c r="AG74" s="271">
        <f t="shared" si="15"/>
        <v>30</v>
      </c>
      <c r="AH74" s="19">
        <v>22</v>
      </c>
      <c r="AI74" s="127">
        <v>23</v>
      </c>
      <c r="AJ74" s="19">
        <v>24</v>
      </c>
      <c r="AK74" s="276">
        <v>25</v>
      </c>
    </row>
    <row r="75" spans="1:37">
      <c r="A75" s="20" t="s">
        <v>75</v>
      </c>
      <c r="B75" s="163" t="s">
        <v>36</v>
      </c>
      <c r="C75" s="120" t="s">
        <v>76</v>
      </c>
      <c r="D75" s="26">
        <v>8</v>
      </c>
      <c r="E75" s="26">
        <v>7</v>
      </c>
      <c r="F75" s="26">
        <v>9</v>
      </c>
      <c r="G75" s="26">
        <v>8</v>
      </c>
      <c r="H75" s="26">
        <v>9</v>
      </c>
      <c r="I75" s="26">
        <v>8</v>
      </c>
      <c r="J75" s="26">
        <v>7</v>
      </c>
      <c r="K75" s="26">
        <v>8</v>
      </c>
      <c r="L75" s="26">
        <v>8</v>
      </c>
      <c r="M75" s="26"/>
      <c r="N75" s="26"/>
      <c r="O75" s="26">
        <v>7</v>
      </c>
      <c r="P75" s="26">
        <v>6</v>
      </c>
      <c r="Q75" s="26">
        <v>8</v>
      </c>
      <c r="R75" s="26">
        <v>9</v>
      </c>
      <c r="S75" s="26">
        <v>9</v>
      </c>
      <c r="T75" s="26">
        <v>9</v>
      </c>
      <c r="U75" s="26">
        <v>6</v>
      </c>
      <c r="V75" s="26">
        <v>7</v>
      </c>
      <c r="W75" s="26">
        <v>9</v>
      </c>
      <c r="X75" s="26">
        <v>9</v>
      </c>
      <c r="Y75" s="26">
        <v>9</v>
      </c>
      <c r="Z75" s="26">
        <v>9</v>
      </c>
      <c r="AA75" s="26">
        <v>6</v>
      </c>
      <c r="AB75" s="26">
        <v>7</v>
      </c>
      <c r="AC75" s="26">
        <v>7</v>
      </c>
      <c r="AD75" s="26">
        <v>9</v>
      </c>
      <c r="AE75" s="26">
        <v>10</v>
      </c>
      <c r="AF75" s="26"/>
      <c r="AG75" s="26">
        <v>8</v>
      </c>
      <c r="AH75" s="26"/>
      <c r="AI75" s="26"/>
      <c r="AJ75" s="26"/>
      <c r="AK75" s="26"/>
    </row>
    <row r="76" spans="1:37">
      <c r="A76" s="134"/>
      <c r="B76" s="164"/>
      <c r="C76" s="29" t="s">
        <v>77</v>
      </c>
      <c r="D76" s="31">
        <v>5</v>
      </c>
      <c r="E76" s="31">
        <v>5</v>
      </c>
      <c r="F76" s="31">
        <v>5</v>
      </c>
      <c r="G76" s="31">
        <v>5</v>
      </c>
      <c r="H76" s="31">
        <v>5</v>
      </c>
      <c r="I76" s="31">
        <v>5</v>
      </c>
      <c r="J76" s="31">
        <v>5</v>
      </c>
      <c r="K76" s="31">
        <v>5</v>
      </c>
      <c r="L76" s="31">
        <v>5</v>
      </c>
      <c r="M76" s="31"/>
      <c r="N76" s="31"/>
      <c r="O76" s="31">
        <v>5</v>
      </c>
      <c r="P76" s="31">
        <v>5</v>
      </c>
      <c r="Q76" s="31">
        <v>5</v>
      </c>
      <c r="R76" s="31">
        <v>5</v>
      </c>
      <c r="S76" s="31">
        <v>5</v>
      </c>
      <c r="T76" s="31">
        <v>5</v>
      </c>
      <c r="U76" s="31">
        <v>5</v>
      </c>
      <c r="V76" s="31">
        <v>5</v>
      </c>
      <c r="W76" s="31">
        <v>5</v>
      </c>
      <c r="X76" s="31">
        <v>5</v>
      </c>
      <c r="Y76" s="31">
        <v>5</v>
      </c>
      <c r="Z76" s="31">
        <v>5</v>
      </c>
      <c r="AA76" s="31">
        <v>5</v>
      </c>
      <c r="AB76" s="31">
        <v>5</v>
      </c>
      <c r="AC76" s="31">
        <v>5</v>
      </c>
      <c r="AD76" s="31">
        <v>5</v>
      </c>
      <c r="AE76" s="31">
        <v>5</v>
      </c>
      <c r="AF76" s="31"/>
      <c r="AG76" s="31">
        <v>5</v>
      </c>
      <c r="AH76" s="31"/>
      <c r="AI76" s="31"/>
      <c r="AJ76" s="31"/>
      <c r="AK76" s="31"/>
    </row>
    <row r="77" spans="1:37">
      <c r="A77" s="134"/>
      <c r="B77" s="164"/>
      <c r="C77" s="29" t="s">
        <v>78</v>
      </c>
      <c r="D77" s="31">
        <v>5</v>
      </c>
      <c r="E77" s="31">
        <v>5</v>
      </c>
      <c r="F77" s="31">
        <v>5</v>
      </c>
      <c r="G77" s="31">
        <v>5</v>
      </c>
      <c r="H77" s="31">
        <v>5</v>
      </c>
      <c r="I77" s="31">
        <v>5</v>
      </c>
      <c r="J77" s="31">
        <v>5</v>
      </c>
      <c r="K77" s="31">
        <v>5</v>
      </c>
      <c r="L77" s="31">
        <v>5</v>
      </c>
      <c r="M77" s="31"/>
      <c r="N77" s="31"/>
      <c r="O77" s="31">
        <v>5</v>
      </c>
      <c r="P77" s="31">
        <v>5</v>
      </c>
      <c r="Q77" s="31">
        <v>5</v>
      </c>
      <c r="R77" s="31">
        <v>5</v>
      </c>
      <c r="S77" s="31">
        <v>5</v>
      </c>
      <c r="T77" s="31">
        <v>5</v>
      </c>
      <c r="U77" s="31">
        <v>5</v>
      </c>
      <c r="V77" s="31">
        <v>5</v>
      </c>
      <c r="W77" s="31">
        <v>5</v>
      </c>
      <c r="X77" s="31">
        <v>5</v>
      </c>
      <c r="Y77" s="31">
        <v>5</v>
      </c>
      <c r="Z77" s="31">
        <v>5</v>
      </c>
      <c r="AA77" s="31">
        <v>5</v>
      </c>
      <c r="AB77" s="31">
        <v>5</v>
      </c>
      <c r="AC77" s="31">
        <v>5</v>
      </c>
      <c r="AD77" s="31">
        <v>5</v>
      </c>
      <c r="AE77" s="31">
        <v>5</v>
      </c>
      <c r="AF77" s="31"/>
      <c r="AG77" s="31">
        <v>5</v>
      </c>
      <c r="AH77" s="31"/>
      <c r="AI77" s="31"/>
      <c r="AJ77" s="31"/>
      <c r="AK77" s="31"/>
    </row>
    <row r="78" ht="15.75" spans="1:37">
      <c r="A78" s="134"/>
      <c r="B78" s="164"/>
      <c r="C78" s="33" t="s">
        <v>75</v>
      </c>
      <c r="D78" s="35">
        <v>16</v>
      </c>
      <c r="E78" s="35">
        <v>23</v>
      </c>
      <c r="F78" s="35">
        <v>21</v>
      </c>
      <c r="G78" s="35">
        <v>15</v>
      </c>
      <c r="H78" s="35">
        <v>38</v>
      </c>
      <c r="I78" s="35">
        <v>15</v>
      </c>
      <c r="J78" s="35">
        <v>18</v>
      </c>
      <c r="K78" s="35">
        <v>15</v>
      </c>
      <c r="L78" s="35">
        <v>15</v>
      </c>
      <c r="M78" s="35"/>
      <c r="N78" s="35"/>
      <c r="O78" s="35">
        <v>16</v>
      </c>
      <c r="P78" s="35">
        <v>27</v>
      </c>
      <c r="Q78" s="35">
        <v>15</v>
      </c>
      <c r="R78" s="35">
        <v>30</v>
      </c>
      <c r="S78" s="35">
        <v>36</v>
      </c>
      <c r="T78" s="35">
        <v>32</v>
      </c>
      <c r="U78" s="35">
        <v>24</v>
      </c>
      <c r="V78" s="35">
        <v>27</v>
      </c>
      <c r="W78" s="35">
        <v>31</v>
      </c>
      <c r="X78" s="35">
        <v>14</v>
      </c>
      <c r="Y78" s="35">
        <v>31</v>
      </c>
      <c r="Z78" s="35">
        <v>32</v>
      </c>
      <c r="AA78" s="35">
        <v>18</v>
      </c>
      <c r="AB78" s="35">
        <v>18</v>
      </c>
      <c r="AC78" s="35">
        <v>16</v>
      </c>
      <c r="AD78" s="35">
        <v>14</v>
      </c>
      <c r="AE78" s="35">
        <v>55</v>
      </c>
      <c r="AF78" s="35"/>
      <c r="AG78" s="35">
        <v>15</v>
      </c>
      <c r="AH78" s="24"/>
      <c r="AI78" s="24"/>
      <c r="AJ78" s="24"/>
      <c r="AK78" s="24"/>
    </row>
    <row r="79" ht="15.75" spans="1:37">
      <c r="A79" s="134"/>
      <c r="B79" s="164"/>
      <c r="C79" s="86" t="s">
        <v>66</v>
      </c>
      <c r="D79" s="193">
        <f>SUM(D75:D78)</f>
        <v>34</v>
      </c>
      <c r="E79" s="193">
        <f t="shared" ref="E79:AG79" si="16">SUM(E75:E78)</f>
        <v>40</v>
      </c>
      <c r="F79" s="193">
        <f t="shared" si="16"/>
        <v>40</v>
      </c>
      <c r="G79" s="193">
        <f t="shared" si="16"/>
        <v>33</v>
      </c>
      <c r="H79" s="193">
        <f t="shared" si="16"/>
        <v>57</v>
      </c>
      <c r="I79" s="193">
        <f t="shared" si="16"/>
        <v>33</v>
      </c>
      <c r="J79" s="193">
        <f t="shared" si="16"/>
        <v>35</v>
      </c>
      <c r="K79" s="193">
        <f t="shared" si="16"/>
        <v>33</v>
      </c>
      <c r="L79" s="193">
        <f t="shared" si="16"/>
        <v>33</v>
      </c>
      <c r="M79" s="193"/>
      <c r="N79" s="193"/>
      <c r="O79" s="193">
        <f t="shared" si="16"/>
        <v>33</v>
      </c>
      <c r="P79" s="193">
        <f t="shared" si="16"/>
        <v>43</v>
      </c>
      <c r="Q79" s="193">
        <f t="shared" si="16"/>
        <v>33</v>
      </c>
      <c r="R79" s="193">
        <f t="shared" si="16"/>
        <v>49</v>
      </c>
      <c r="S79" s="193">
        <f t="shared" si="16"/>
        <v>55</v>
      </c>
      <c r="T79" s="193">
        <f t="shared" si="16"/>
        <v>51</v>
      </c>
      <c r="U79" s="193">
        <f t="shared" si="16"/>
        <v>40</v>
      </c>
      <c r="V79" s="193">
        <f t="shared" si="16"/>
        <v>44</v>
      </c>
      <c r="W79" s="193">
        <f t="shared" si="16"/>
        <v>50</v>
      </c>
      <c r="X79" s="193">
        <f t="shared" si="16"/>
        <v>33</v>
      </c>
      <c r="Y79" s="193">
        <f t="shared" si="16"/>
        <v>50</v>
      </c>
      <c r="Z79" s="193">
        <f t="shared" si="16"/>
        <v>51</v>
      </c>
      <c r="AA79" s="193">
        <f t="shared" si="16"/>
        <v>34</v>
      </c>
      <c r="AB79" s="193">
        <f t="shared" si="16"/>
        <v>35</v>
      </c>
      <c r="AC79" s="193">
        <f t="shared" si="16"/>
        <v>33</v>
      </c>
      <c r="AD79" s="193">
        <f t="shared" si="16"/>
        <v>33</v>
      </c>
      <c r="AE79" s="193">
        <f t="shared" si="16"/>
        <v>75</v>
      </c>
      <c r="AF79" s="193">
        <f t="shared" si="16"/>
        <v>0</v>
      </c>
      <c r="AG79" s="193">
        <f t="shared" si="16"/>
        <v>33</v>
      </c>
      <c r="AH79" s="24"/>
      <c r="AI79" s="24"/>
      <c r="AJ79" s="24"/>
      <c r="AK79" s="24"/>
    </row>
    <row r="80" ht="15.75" spans="1:37">
      <c r="A80" s="134"/>
      <c r="B80" s="165"/>
      <c r="C80" s="99" t="s">
        <v>44</v>
      </c>
      <c r="D80" s="137" t="s">
        <v>46</v>
      </c>
      <c r="E80" s="137" t="s">
        <v>46</v>
      </c>
      <c r="F80" s="137" t="s">
        <v>46</v>
      </c>
      <c r="G80" s="137" t="s">
        <v>46</v>
      </c>
      <c r="H80" s="137" t="s">
        <v>47</v>
      </c>
      <c r="I80" s="137" t="s">
        <v>79</v>
      </c>
      <c r="J80" s="137" t="s">
        <v>79</v>
      </c>
      <c r="K80" s="137" t="s">
        <v>46</v>
      </c>
      <c r="L80" s="137" t="s">
        <v>46</v>
      </c>
      <c r="M80" s="137"/>
      <c r="N80" s="137"/>
      <c r="O80" s="137" t="s">
        <v>79</v>
      </c>
      <c r="P80" s="137" t="s">
        <v>48</v>
      </c>
      <c r="Q80" s="137" t="s">
        <v>46</v>
      </c>
      <c r="R80" s="137" t="s">
        <v>48</v>
      </c>
      <c r="S80" s="137" t="s">
        <v>47</v>
      </c>
      <c r="T80" s="137" t="s">
        <v>47</v>
      </c>
      <c r="U80" s="137" t="s">
        <v>46</v>
      </c>
      <c r="V80" s="137" t="s">
        <v>48</v>
      </c>
      <c r="W80" s="137" t="s">
        <v>48</v>
      </c>
      <c r="X80" s="137" t="s">
        <v>46</v>
      </c>
      <c r="Y80" s="137" t="s">
        <v>48</v>
      </c>
      <c r="Z80" s="137" t="s">
        <v>47</v>
      </c>
      <c r="AA80" s="137" t="s">
        <v>46</v>
      </c>
      <c r="AB80" s="137" t="s">
        <v>46</v>
      </c>
      <c r="AC80" s="137" t="s">
        <v>46</v>
      </c>
      <c r="AD80" s="137" t="s">
        <v>46</v>
      </c>
      <c r="AE80" s="137" t="s">
        <v>45</v>
      </c>
      <c r="AF80" s="137"/>
      <c r="AG80" s="137" t="s">
        <v>46</v>
      </c>
      <c r="AH80" s="24"/>
      <c r="AI80" s="24"/>
      <c r="AJ80" s="24"/>
      <c r="AK80" s="24"/>
    </row>
    <row r="81" ht="15.75" spans="1:37">
      <c r="A81" s="134"/>
      <c r="B81" s="163" t="s">
        <v>50</v>
      </c>
      <c r="C81" s="120" t="s">
        <v>76</v>
      </c>
      <c r="D81" s="26">
        <v>8</v>
      </c>
      <c r="E81" s="26">
        <v>8</v>
      </c>
      <c r="F81" s="26">
        <v>10</v>
      </c>
      <c r="G81" s="26">
        <v>10</v>
      </c>
      <c r="H81" s="26">
        <v>10</v>
      </c>
      <c r="I81" s="26">
        <v>8</v>
      </c>
      <c r="J81" s="26">
        <v>10</v>
      </c>
      <c r="K81" s="26">
        <v>7</v>
      </c>
      <c r="L81" s="26">
        <v>8</v>
      </c>
      <c r="M81" s="26"/>
      <c r="N81" s="26"/>
      <c r="O81" s="26">
        <v>8</v>
      </c>
      <c r="P81" s="26">
        <v>10</v>
      </c>
      <c r="Q81" s="26">
        <v>10</v>
      </c>
      <c r="R81" s="26">
        <v>10</v>
      </c>
      <c r="S81" s="26">
        <v>10</v>
      </c>
      <c r="T81" s="26">
        <v>10</v>
      </c>
      <c r="U81" s="26">
        <v>10</v>
      </c>
      <c r="V81" s="26">
        <v>10</v>
      </c>
      <c r="W81" s="26">
        <v>10</v>
      </c>
      <c r="X81" s="26">
        <v>10</v>
      </c>
      <c r="Y81" s="26">
        <v>10</v>
      </c>
      <c r="Z81" s="26">
        <v>10</v>
      </c>
      <c r="AA81" s="26">
        <v>10</v>
      </c>
      <c r="AB81" s="26">
        <v>10</v>
      </c>
      <c r="AC81" s="26">
        <v>10</v>
      </c>
      <c r="AD81" s="26">
        <v>8</v>
      </c>
      <c r="AE81" s="26">
        <v>10</v>
      </c>
      <c r="AF81" s="26"/>
      <c r="AG81" s="26">
        <v>10</v>
      </c>
      <c r="AH81" s="140"/>
      <c r="AI81" s="140"/>
      <c r="AJ81" s="140"/>
      <c r="AK81" s="140"/>
    </row>
    <row r="82" ht="15.75" spans="1:37">
      <c r="A82" s="134"/>
      <c r="B82" s="164"/>
      <c r="C82" s="29" t="s">
        <v>77</v>
      </c>
      <c r="D82" s="31">
        <v>5</v>
      </c>
      <c r="E82" s="31">
        <v>5</v>
      </c>
      <c r="F82" s="31">
        <v>5</v>
      </c>
      <c r="G82" s="31">
        <v>5</v>
      </c>
      <c r="H82" s="31">
        <v>5</v>
      </c>
      <c r="I82" s="31">
        <v>4</v>
      </c>
      <c r="J82" s="31">
        <v>5</v>
      </c>
      <c r="K82" s="31">
        <v>5</v>
      </c>
      <c r="L82" s="31">
        <v>4</v>
      </c>
      <c r="M82" s="31"/>
      <c r="N82" s="31"/>
      <c r="O82" s="31">
        <v>4</v>
      </c>
      <c r="P82" s="31">
        <v>5</v>
      </c>
      <c r="Q82" s="31">
        <v>5</v>
      </c>
      <c r="R82" s="31">
        <v>5</v>
      </c>
      <c r="S82" s="31">
        <v>5</v>
      </c>
      <c r="T82" s="31">
        <v>5</v>
      </c>
      <c r="U82" s="31">
        <v>5</v>
      </c>
      <c r="V82" s="31">
        <v>5</v>
      </c>
      <c r="W82" s="31">
        <v>5</v>
      </c>
      <c r="X82" s="31">
        <v>5</v>
      </c>
      <c r="Y82" s="31">
        <v>5</v>
      </c>
      <c r="Z82" s="31">
        <v>5</v>
      </c>
      <c r="AA82" s="31">
        <v>5</v>
      </c>
      <c r="AB82" s="31">
        <v>5</v>
      </c>
      <c r="AC82" s="31">
        <v>5</v>
      </c>
      <c r="AD82" s="31">
        <v>5</v>
      </c>
      <c r="AE82" s="31">
        <v>5</v>
      </c>
      <c r="AF82" s="31"/>
      <c r="AG82" s="31">
        <v>5</v>
      </c>
      <c r="AH82" s="193"/>
      <c r="AI82" s="193"/>
      <c r="AJ82" s="193"/>
      <c r="AK82" s="193"/>
    </row>
    <row r="83" ht="15.75" spans="1:37">
      <c r="A83" s="134"/>
      <c r="B83" s="164"/>
      <c r="C83" s="29" t="s">
        <v>78</v>
      </c>
      <c r="D83" s="31">
        <v>5</v>
      </c>
      <c r="E83" s="31">
        <v>5</v>
      </c>
      <c r="F83" s="31">
        <v>5</v>
      </c>
      <c r="G83" s="31">
        <v>5</v>
      </c>
      <c r="H83" s="31">
        <v>5</v>
      </c>
      <c r="I83" s="31">
        <v>5</v>
      </c>
      <c r="J83" s="31">
        <v>5</v>
      </c>
      <c r="K83" s="31">
        <v>5</v>
      </c>
      <c r="L83" s="31">
        <v>4</v>
      </c>
      <c r="M83" s="31"/>
      <c r="N83" s="31"/>
      <c r="O83" s="31">
        <v>4</v>
      </c>
      <c r="P83" s="31">
        <v>5</v>
      </c>
      <c r="Q83" s="31">
        <v>5</v>
      </c>
      <c r="R83" s="31">
        <v>5</v>
      </c>
      <c r="S83" s="31">
        <v>5</v>
      </c>
      <c r="T83" s="31">
        <v>5</v>
      </c>
      <c r="U83" s="31">
        <v>5</v>
      </c>
      <c r="V83" s="31">
        <v>5</v>
      </c>
      <c r="W83" s="31">
        <v>5</v>
      </c>
      <c r="X83" s="31">
        <v>5</v>
      </c>
      <c r="Y83" s="31">
        <v>5</v>
      </c>
      <c r="Z83" s="31">
        <v>5</v>
      </c>
      <c r="AA83" s="31">
        <v>5</v>
      </c>
      <c r="AB83" s="31">
        <v>5</v>
      </c>
      <c r="AC83" s="31">
        <v>5</v>
      </c>
      <c r="AD83" s="31">
        <v>4</v>
      </c>
      <c r="AE83" s="31">
        <v>5</v>
      </c>
      <c r="AF83" s="31"/>
      <c r="AG83" s="31">
        <v>5</v>
      </c>
      <c r="AH83" s="137"/>
      <c r="AI83" s="137"/>
      <c r="AJ83" s="137"/>
      <c r="AK83" s="137"/>
    </row>
    <row r="84" ht="15.75" spans="1:37">
      <c r="A84" s="134"/>
      <c r="B84" s="164"/>
      <c r="C84" s="33" t="s">
        <v>75</v>
      </c>
      <c r="D84" s="35">
        <v>20</v>
      </c>
      <c r="E84" s="35">
        <v>19</v>
      </c>
      <c r="F84" s="35">
        <v>32</v>
      </c>
      <c r="G84" s="35">
        <v>29</v>
      </c>
      <c r="H84" s="35">
        <v>67</v>
      </c>
      <c r="I84" s="35">
        <v>16</v>
      </c>
      <c r="J84" s="35">
        <v>31</v>
      </c>
      <c r="K84" s="35">
        <v>16</v>
      </c>
      <c r="L84" s="35">
        <v>17</v>
      </c>
      <c r="M84" s="35"/>
      <c r="N84" s="35"/>
      <c r="O84" s="35">
        <v>17</v>
      </c>
      <c r="P84" s="35">
        <v>55</v>
      </c>
      <c r="Q84" s="35">
        <v>32</v>
      </c>
      <c r="R84" s="35">
        <v>50</v>
      </c>
      <c r="S84" s="35">
        <v>67</v>
      </c>
      <c r="T84" s="35">
        <v>60</v>
      </c>
      <c r="U84" s="35">
        <v>42</v>
      </c>
      <c r="V84" s="35">
        <v>58</v>
      </c>
      <c r="W84" s="35">
        <v>53</v>
      </c>
      <c r="X84" s="35">
        <v>59</v>
      </c>
      <c r="Y84" s="35">
        <v>62</v>
      </c>
      <c r="Z84" s="35">
        <v>60</v>
      </c>
      <c r="AA84" s="35">
        <v>43</v>
      </c>
      <c r="AB84" s="35">
        <v>35</v>
      </c>
      <c r="AC84" s="35">
        <v>27</v>
      </c>
      <c r="AD84" s="35">
        <v>18</v>
      </c>
      <c r="AE84" s="35">
        <v>76</v>
      </c>
      <c r="AF84" s="35"/>
      <c r="AG84" s="35">
        <v>35</v>
      </c>
      <c r="AH84" s="26"/>
      <c r="AI84" s="26"/>
      <c r="AJ84" s="26"/>
      <c r="AK84" s="26"/>
    </row>
    <row r="85" ht="15.75" spans="1:37">
      <c r="A85" s="134"/>
      <c r="B85" s="164"/>
      <c r="C85" s="86" t="s">
        <v>66</v>
      </c>
      <c r="D85" s="193">
        <f>SUM(D81:D84)</f>
        <v>38</v>
      </c>
      <c r="E85" s="193">
        <f t="shared" ref="E85:AG85" si="17">SUM(E81:E84)</f>
        <v>37</v>
      </c>
      <c r="F85" s="193">
        <f t="shared" si="17"/>
        <v>52</v>
      </c>
      <c r="G85" s="193">
        <f t="shared" si="17"/>
        <v>49</v>
      </c>
      <c r="H85" s="193">
        <f t="shared" si="17"/>
        <v>87</v>
      </c>
      <c r="I85" s="193">
        <f t="shared" si="17"/>
        <v>33</v>
      </c>
      <c r="J85" s="193">
        <f t="shared" si="17"/>
        <v>51</v>
      </c>
      <c r="K85" s="193">
        <f t="shared" si="17"/>
        <v>33</v>
      </c>
      <c r="L85" s="193">
        <f t="shared" si="17"/>
        <v>33</v>
      </c>
      <c r="M85" s="193"/>
      <c r="N85" s="193"/>
      <c r="O85" s="193">
        <f t="shared" si="17"/>
        <v>33</v>
      </c>
      <c r="P85" s="193">
        <f t="shared" si="17"/>
        <v>75</v>
      </c>
      <c r="Q85" s="193">
        <f t="shared" si="17"/>
        <v>52</v>
      </c>
      <c r="R85" s="193">
        <f t="shared" si="17"/>
        <v>70</v>
      </c>
      <c r="S85" s="193">
        <f t="shared" si="17"/>
        <v>87</v>
      </c>
      <c r="T85" s="193">
        <f t="shared" si="17"/>
        <v>80</v>
      </c>
      <c r="U85" s="193">
        <f t="shared" si="17"/>
        <v>62</v>
      </c>
      <c r="V85" s="193">
        <f t="shared" si="17"/>
        <v>78</v>
      </c>
      <c r="W85" s="193">
        <f t="shared" si="17"/>
        <v>73</v>
      </c>
      <c r="X85" s="193">
        <f t="shared" si="17"/>
        <v>79</v>
      </c>
      <c r="Y85" s="193">
        <f t="shared" si="17"/>
        <v>82</v>
      </c>
      <c r="Z85" s="193">
        <f t="shared" si="17"/>
        <v>80</v>
      </c>
      <c r="AA85" s="193">
        <f t="shared" si="17"/>
        <v>63</v>
      </c>
      <c r="AB85" s="193">
        <f t="shared" si="17"/>
        <v>55</v>
      </c>
      <c r="AC85" s="193">
        <f t="shared" si="17"/>
        <v>47</v>
      </c>
      <c r="AD85" s="193">
        <f t="shared" si="17"/>
        <v>35</v>
      </c>
      <c r="AE85" s="193">
        <f t="shared" si="17"/>
        <v>96</v>
      </c>
      <c r="AF85" s="193">
        <f t="shared" si="17"/>
        <v>0</v>
      </c>
      <c r="AG85" s="193">
        <f t="shared" si="17"/>
        <v>55</v>
      </c>
      <c r="AH85" s="31"/>
      <c r="AI85" s="31"/>
      <c r="AJ85" s="31"/>
      <c r="AK85" s="31"/>
    </row>
    <row r="86" ht="15.75" spans="1:37">
      <c r="A86" s="134"/>
      <c r="B86" s="165"/>
      <c r="C86" s="99" t="s">
        <v>44</v>
      </c>
      <c r="D86" s="137" t="s">
        <v>46</v>
      </c>
      <c r="E86" s="137" t="s">
        <v>46</v>
      </c>
      <c r="F86" s="137" t="s">
        <v>47</v>
      </c>
      <c r="G86" s="137" t="s">
        <v>48</v>
      </c>
      <c r="H86" s="137" t="s">
        <v>56</v>
      </c>
      <c r="I86" s="137" t="s">
        <v>46</v>
      </c>
      <c r="J86" s="137" t="s">
        <v>47</v>
      </c>
      <c r="K86" s="137" t="s">
        <v>46</v>
      </c>
      <c r="L86" s="137" t="s">
        <v>46</v>
      </c>
      <c r="M86" s="137"/>
      <c r="N86" s="137"/>
      <c r="O86" s="137" t="s">
        <v>46</v>
      </c>
      <c r="P86" s="137" t="s">
        <v>45</v>
      </c>
      <c r="Q86" s="137" t="s">
        <v>47</v>
      </c>
      <c r="R86" s="137" t="s">
        <v>49</v>
      </c>
      <c r="S86" s="137" t="s">
        <v>56</v>
      </c>
      <c r="T86" s="137" t="s">
        <v>45</v>
      </c>
      <c r="U86" s="137" t="s">
        <v>49</v>
      </c>
      <c r="V86" s="137" t="s">
        <v>45</v>
      </c>
      <c r="W86" s="137" t="s">
        <v>45</v>
      </c>
      <c r="X86" s="137" t="s">
        <v>45</v>
      </c>
      <c r="Y86" s="137" t="s">
        <v>56</v>
      </c>
      <c r="Z86" s="137" t="s">
        <v>45</v>
      </c>
      <c r="AA86" s="137" t="s">
        <v>49</v>
      </c>
      <c r="AB86" s="137" t="s">
        <v>47</v>
      </c>
      <c r="AC86" s="137" t="s">
        <v>48</v>
      </c>
      <c r="AD86" s="137" t="s">
        <v>46</v>
      </c>
      <c r="AE86" s="137" t="s">
        <v>80</v>
      </c>
      <c r="AF86" s="137"/>
      <c r="AG86" s="137" t="s">
        <v>47</v>
      </c>
      <c r="AH86" s="31"/>
      <c r="AI86" s="31"/>
      <c r="AJ86" s="31"/>
      <c r="AK86" s="31"/>
    </row>
    <row r="87" ht="15.75" spans="1:37">
      <c r="A87" s="134"/>
      <c r="B87" s="163" t="s">
        <v>51</v>
      </c>
      <c r="C87" s="120" t="s">
        <v>76</v>
      </c>
      <c r="D87" s="26">
        <v>10</v>
      </c>
      <c r="E87" s="26">
        <v>9</v>
      </c>
      <c r="F87" s="26">
        <v>10</v>
      </c>
      <c r="G87" s="26">
        <v>10</v>
      </c>
      <c r="H87" s="26">
        <v>10</v>
      </c>
      <c r="I87" s="26">
        <v>7</v>
      </c>
      <c r="J87" s="26">
        <v>10</v>
      </c>
      <c r="K87" s="26">
        <v>8</v>
      </c>
      <c r="L87" s="26">
        <v>10</v>
      </c>
      <c r="M87" s="26"/>
      <c r="N87" s="26"/>
      <c r="O87" s="26">
        <v>8</v>
      </c>
      <c r="P87" s="26">
        <v>10</v>
      </c>
      <c r="Q87" s="26">
        <v>9</v>
      </c>
      <c r="R87" s="26">
        <v>10</v>
      </c>
      <c r="S87" s="26">
        <v>10</v>
      </c>
      <c r="T87" s="26">
        <v>10</v>
      </c>
      <c r="U87" s="26">
        <v>10</v>
      </c>
      <c r="V87" s="26">
        <v>10</v>
      </c>
      <c r="W87" s="26">
        <v>10</v>
      </c>
      <c r="X87" s="26">
        <v>10</v>
      </c>
      <c r="Y87" s="26">
        <v>10</v>
      </c>
      <c r="Z87" s="26">
        <v>10</v>
      </c>
      <c r="AA87" s="26">
        <v>8</v>
      </c>
      <c r="AB87" s="26">
        <v>9</v>
      </c>
      <c r="AC87" s="26">
        <v>10</v>
      </c>
      <c r="AD87" s="26">
        <v>8</v>
      </c>
      <c r="AE87" s="26">
        <v>10</v>
      </c>
      <c r="AF87" s="26"/>
      <c r="AG87" s="26">
        <v>9</v>
      </c>
      <c r="AH87" s="35"/>
      <c r="AI87" s="35"/>
      <c r="AJ87" s="35"/>
      <c r="AK87" s="35"/>
    </row>
    <row r="88" ht="15.75" spans="1:37">
      <c r="A88" s="134"/>
      <c r="B88" s="164"/>
      <c r="C88" s="29" t="s">
        <v>77</v>
      </c>
      <c r="D88" s="31">
        <v>5</v>
      </c>
      <c r="E88" s="31">
        <v>5</v>
      </c>
      <c r="F88" s="31">
        <v>5</v>
      </c>
      <c r="G88" s="31">
        <v>5</v>
      </c>
      <c r="H88" s="31">
        <v>5</v>
      </c>
      <c r="I88" s="31">
        <v>5</v>
      </c>
      <c r="J88" s="31">
        <v>5</v>
      </c>
      <c r="K88" s="31">
        <v>5</v>
      </c>
      <c r="L88" s="31">
        <v>5</v>
      </c>
      <c r="M88" s="31"/>
      <c r="N88" s="31"/>
      <c r="O88" s="31">
        <v>5</v>
      </c>
      <c r="P88" s="31">
        <v>5</v>
      </c>
      <c r="Q88" s="31">
        <v>5</v>
      </c>
      <c r="R88" s="31">
        <v>5</v>
      </c>
      <c r="S88" s="31">
        <v>5</v>
      </c>
      <c r="T88" s="31">
        <v>5</v>
      </c>
      <c r="U88" s="31">
        <v>5</v>
      </c>
      <c r="V88" s="31">
        <v>5</v>
      </c>
      <c r="W88" s="31">
        <v>5</v>
      </c>
      <c r="X88" s="31">
        <v>5</v>
      </c>
      <c r="Y88" s="31">
        <v>5</v>
      </c>
      <c r="Z88" s="31">
        <v>5</v>
      </c>
      <c r="AA88" s="31">
        <v>5</v>
      </c>
      <c r="AB88" s="31">
        <v>5</v>
      </c>
      <c r="AC88" s="31">
        <v>5</v>
      </c>
      <c r="AD88" s="31">
        <v>5</v>
      </c>
      <c r="AE88" s="31">
        <v>5</v>
      </c>
      <c r="AF88" s="31"/>
      <c r="AG88" s="31">
        <v>5</v>
      </c>
      <c r="AH88" s="193"/>
      <c r="AI88" s="193"/>
      <c r="AJ88" s="193"/>
      <c r="AK88" s="193"/>
    </row>
    <row r="89" ht="15.75" spans="1:37">
      <c r="A89" s="134"/>
      <c r="B89" s="164"/>
      <c r="C89" s="29" t="s">
        <v>78</v>
      </c>
      <c r="D89" s="31">
        <v>5</v>
      </c>
      <c r="E89" s="31">
        <v>5</v>
      </c>
      <c r="F89" s="31">
        <v>5</v>
      </c>
      <c r="G89" s="31">
        <v>5</v>
      </c>
      <c r="H89" s="31">
        <v>5</v>
      </c>
      <c r="I89" s="31">
        <v>4</v>
      </c>
      <c r="J89" s="31">
        <v>5</v>
      </c>
      <c r="K89" s="31">
        <v>5</v>
      </c>
      <c r="L89" s="31">
        <v>5</v>
      </c>
      <c r="M89" s="31"/>
      <c r="N89" s="31"/>
      <c r="O89" s="31">
        <v>5</v>
      </c>
      <c r="P89" s="31">
        <v>5</v>
      </c>
      <c r="Q89" s="31">
        <v>5</v>
      </c>
      <c r="R89" s="31">
        <v>5</v>
      </c>
      <c r="S89" s="31">
        <v>5</v>
      </c>
      <c r="T89" s="31">
        <v>5</v>
      </c>
      <c r="U89" s="31">
        <v>5</v>
      </c>
      <c r="V89" s="31">
        <v>5</v>
      </c>
      <c r="W89" s="31">
        <v>5</v>
      </c>
      <c r="X89" s="31">
        <v>5</v>
      </c>
      <c r="Y89" s="31">
        <v>5</v>
      </c>
      <c r="Z89" s="31">
        <v>5</v>
      </c>
      <c r="AA89" s="31">
        <v>5</v>
      </c>
      <c r="AB89" s="31">
        <v>5</v>
      </c>
      <c r="AC89" s="31">
        <v>5</v>
      </c>
      <c r="AD89" s="31">
        <v>5</v>
      </c>
      <c r="AE89" s="31">
        <v>5</v>
      </c>
      <c r="AF89" s="31"/>
      <c r="AG89" s="31">
        <v>5</v>
      </c>
      <c r="AH89" s="137"/>
      <c r="AI89" s="137"/>
      <c r="AJ89" s="137"/>
      <c r="AK89" s="137"/>
    </row>
    <row r="90" ht="15.75" spans="1:37">
      <c r="A90" s="134"/>
      <c r="B90" s="164"/>
      <c r="C90" s="33" t="s">
        <v>75</v>
      </c>
      <c r="D90" s="35">
        <v>32</v>
      </c>
      <c r="E90" s="35">
        <v>15</v>
      </c>
      <c r="F90" s="35">
        <v>15</v>
      </c>
      <c r="G90" s="35">
        <v>34</v>
      </c>
      <c r="H90" s="35">
        <v>57</v>
      </c>
      <c r="I90" s="35">
        <v>17</v>
      </c>
      <c r="J90" s="35">
        <v>30</v>
      </c>
      <c r="K90" s="35">
        <v>15</v>
      </c>
      <c r="L90" s="35">
        <v>23</v>
      </c>
      <c r="M90" s="35"/>
      <c r="N90" s="35"/>
      <c r="O90" s="35">
        <v>27</v>
      </c>
      <c r="P90" s="35">
        <v>54</v>
      </c>
      <c r="Q90" s="35">
        <v>20</v>
      </c>
      <c r="R90" s="35">
        <v>38</v>
      </c>
      <c r="S90" s="35">
        <v>47</v>
      </c>
      <c r="T90" s="35">
        <v>51</v>
      </c>
      <c r="U90" s="35">
        <v>28</v>
      </c>
      <c r="V90" s="35">
        <v>38</v>
      </c>
      <c r="W90" s="35">
        <v>50</v>
      </c>
      <c r="X90" s="35">
        <v>32</v>
      </c>
      <c r="Y90" s="35">
        <v>52</v>
      </c>
      <c r="Z90" s="35">
        <v>47</v>
      </c>
      <c r="AA90" s="35">
        <v>39</v>
      </c>
      <c r="AB90" s="35">
        <v>41</v>
      </c>
      <c r="AC90" s="35">
        <v>30</v>
      </c>
      <c r="AD90" s="35">
        <v>15</v>
      </c>
      <c r="AE90" s="35">
        <v>55</v>
      </c>
      <c r="AF90" s="35"/>
      <c r="AG90" s="35">
        <v>26</v>
      </c>
      <c r="AH90" s="137"/>
      <c r="AI90" s="137"/>
      <c r="AJ90" s="137"/>
      <c r="AK90" s="137"/>
    </row>
    <row r="91" ht="15.75" spans="1:37">
      <c r="A91" s="134"/>
      <c r="B91" s="164"/>
      <c r="C91" s="86" t="s">
        <v>66</v>
      </c>
      <c r="D91" s="193">
        <f>SUM(D87:D90)</f>
        <v>52</v>
      </c>
      <c r="E91" s="193">
        <f t="shared" ref="E91:AG91" si="18">SUM(E87:E90)</f>
        <v>34</v>
      </c>
      <c r="F91" s="193">
        <f t="shared" si="18"/>
        <v>35</v>
      </c>
      <c r="G91" s="193">
        <f t="shared" si="18"/>
        <v>54</v>
      </c>
      <c r="H91" s="193">
        <f t="shared" si="18"/>
        <v>77</v>
      </c>
      <c r="I91" s="193">
        <f t="shared" si="18"/>
        <v>33</v>
      </c>
      <c r="J91" s="193">
        <f t="shared" si="18"/>
        <v>50</v>
      </c>
      <c r="K91" s="193">
        <f t="shared" si="18"/>
        <v>33</v>
      </c>
      <c r="L91" s="193">
        <f t="shared" si="18"/>
        <v>43</v>
      </c>
      <c r="M91" s="193"/>
      <c r="N91" s="193"/>
      <c r="O91" s="193">
        <f t="shared" si="18"/>
        <v>45</v>
      </c>
      <c r="P91" s="193">
        <f t="shared" si="18"/>
        <v>74</v>
      </c>
      <c r="Q91" s="193">
        <f t="shared" si="18"/>
        <v>39</v>
      </c>
      <c r="R91" s="193">
        <f t="shared" si="18"/>
        <v>58</v>
      </c>
      <c r="S91" s="193">
        <f t="shared" si="18"/>
        <v>67</v>
      </c>
      <c r="T91" s="193">
        <f t="shared" si="18"/>
        <v>71</v>
      </c>
      <c r="U91" s="193">
        <f t="shared" si="18"/>
        <v>48</v>
      </c>
      <c r="V91" s="193">
        <f t="shared" si="18"/>
        <v>58</v>
      </c>
      <c r="W91" s="193">
        <f t="shared" si="18"/>
        <v>70</v>
      </c>
      <c r="X91" s="193">
        <f t="shared" si="18"/>
        <v>52</v>
      </c>
      <c r="Y91" s="193">
        <f t="shared" si="18"/>
        <v>72</v>
      </c>
      <c r="Z91" s="193">
        <f t="shared" si="18"/>
        <v>67</v>
      </c>
      <c r="AA91" s="193">
        <f t="shared" si="18"/>
        <v>57</v>
      </c>
      <c r="AB91" s="193">
        <f t="shared" si="18"/>
        <v>60</v>
      </c>
      <c r="AC91" s="193">
        <f t="shared" si="18"/>
        <v>50</v>
      </c>
      <c r="AD91" s="193">
        <f t="shared" si="18"/>
        <v>33</v>
      </c>
      <c r="AE91" s="193">
        <f t="shared" si="18"/>
        <v>75</v>
      </c>
      <c r="AF91" s="193">
        <f t="shared" si="18"/>
        <v>0</v>
      </c>
      <c r="AG91" s="193">
        <f t="shared" si="18"/>
        <v>45</v>
      </c>
      <c r="AH91" s="137"/>
      <c r="AI91" s="137"/>
      <c r="AJ91" s="137"/>
      <c r="AK91" s="137"/>
    </row>
    <row r="92" ht="15.75" spans="1:37">
      <c r="A92" s="134"/>
      <c r="B92" s="165"/>
      <c r="C92" s="99" t="s">
        <v>44</v>
      </c>
      <c r="D92" s="137" t="s">
        <v>47</v>
      </c>
      <c r="E92" s="137" t="s">
        <v>46</v>
      </c>
      <c r="F92" s="137" t="s">
        <v>46</v>
      </c>
      <c r="G92" s="137" t="s">
        <v>47</v>
      </c>
      <c r="H92" s="137" t="s">
        <v>45</v>
      </c>
      <c r="I92" s="137" t="s">
        <v>46</v>
      </c>
      <c r="J92" s="137" t="s">
        <v>48</v>
      </c>
      <c r="K92" s="137" t="s">
        <v>46</v>
      </c>
      <c r="L92" s="137" t="s">
        <v>48</v>
      </c>
      <c r="M92" s="137"/>
      <c r="N92" s="137"/>
      <c r="O92" s="137" t="s">
        <v>48</v>
      </c>
      <c r="P92" s="137" t="s">
        <v>45</v>
      </c>
      <c r="Q92" s="137" t="s">
        <v>46</v>
      </c>
      <c r="R92" s="137" t="s">
        <v>47</v>
      </c>
      <c r="S92" s="137" t="s">
        <v>49</v>
      </c>
      <c r="T92" s="137" t="s">
        <v>45</v>
      </c>
      <c r="U92" s="137" t="s">
        <v>48</v>
      </c>
      <c r="V92" s="137" t="s">
        <v>47</v>
      </c>
      <c r="W92" s="137" t="s">
        <v>49</v>
      </c>
      <c r="X92" s="137" t="s">
        <v>47</v>
      </c>
      <c r="Y92" s="137" t="s">
        <v>45</v>
      </c>
      <c r="Z92" s="137" t="s">
        <v>49</v>
      </c>
      <c r="AA92" s="137" t="s">
        <v>47</v>
      </c>
      <c r="AB92" s="137" t="s">
        <v>47</v>
      </c>
      <c r="AC92" s="137" t="s">
        <v>48</v>
      </c>
      <c r="AD92" s="137" t="s">
        <v>46</v>
      </c>
      <c r="AE92" s="137" t="s">
        <v>45</v>
      </c>
      <c r="AF92" s="137"/>
      <c r="AG92" s="137" t="s">
        <v>48</v>
      </c>
      <c r="AH92" s="137"/>
      <c r="AI92" s="137"/>
      <c r="AJ92" s="137"/>
      <c r="AK92" s="137"/>
    </row>
    <row r="93" spans="1:37">
      <c r="A93" s="134"/>
      <c r="B93" s="163" t="s">
        <v>52</v>
      </c>
      <c r="C93" s="120" t="s">
        <v>76</v>
      </c>
      <c r="D93" s="26">
        <v>8</v>
      </c>
      <c r="E93" s="26">
        <v>8</v>
      </c>
      <c r="F93" s="26">
        <v>8</v>
      </c>
      <c r="G93" s="26">
        <v>8</v>
      </c>
      <c r="H93" s="26">
        <v>10</v>
      </c>
      <c r="I93" s="26">
        <v>5</v>
      </c>
      <c r="J93" s="26">
        <v>7</v>
      </c>
      <c r="K93" s="26">
        <v>8</v>
      </c>
      <c r="L93" s="26">
        <v>8</v>
      </c>
      <c r="M93" s="26"/>
      <c r="N93" s="26"/>
      <c r="O93" s="26">
        <v>7</v>
      </c>
      <c r="P93" s="26">
        <v>10</v>
      </c>
      <c r="Q93" s="26">
        <v>8</v>
      </c>
      <c r="R93" s="26">
        <v>9</v>
      </c>
      <c r="S93" s="26">
        <v>10</v>
      </c>
      <c r="T93" s="26">
        <v>9</v>
      </c>
      <c r="U93" s="26">
        <v>8</v>
      </c>
      <c r="V93" s="26">
        <v>8</v>
      </c>
      <c r="W93" s="26">
        <v>10</v>
      </c>
      <c r="X93" s="26">
        <v>8</v>
      </c>
      <c r="Y93" s="26">
        <v>8</v>
      </c>
      <c r="Z93" s="26">
        <v>10</v>
      </c>
      <c r="AA93" s="26">
        <v>8</v>
      </c>
      <c r="AB93" s="26">
        <v>8</v>
      </c>
      <c r="AC93" s="26">
        <v>10</v>
      </c>
      <c r="AD93" s="26">
        <v>9</v>
      </c>
      <c r="AE93" s="26">
        <v>10</v>
      </c>
      <c r="AF93" s="26"/>
      <c r="AG93" s="26">
        <v>8</v>
      </c>
      <c r="AH93" s="26"/>
      <c r="AI93" s="26"/>
      <c r="AJ93" s="26"/>
      <c r="AK93" s="26"/>
    </row>
    <row r="94" spans="1:37">
      <c r="A94" s="134"/>
      <c r="B94" s="164"/>
      <c r="C94" s="29" t="s">
        <v>77</v>
      </c>
      <c r="D94" s="31">
        <v>5</v>
      </c>
      <c r="E94" s="31">
        <v>2</v>
      </c>
      <c r="F94" s="31">
        <v>5</v>
      </c>
      <c r="G94" s="31">
        <v>4</v>
      </c>
      <c r="H94" s="31">
        <v>5</v>
      </c>
      <c r="I94" s="31">
        <v>5</v>
      </c>
      <c r="J94" s="31">
        <v>5</v>
      </c>
      <c r="K94" s="31">
        <v>5</v>
      </c>
      <c r="L94" s="31">
        <v>5</v>
      </c>
      <c r="M94" s="31"/>
      <c r="N94" s="31"/>
      <c r="O94" s="31">
        <v>5</v>
      </c>
      <c r="P94" s="31">
        <v>5</v>
      </c>
      <c r="Q94" s="31">
        <v>5</v>
      </c>
      <c r="R94" s="31">
        <v>4</v>
      </c>
      <c r="S94" s="31">
        <v>5</v>
      </c>
      <c r="T94" s="31">
        <v>5</v>
      </c>
      <c r="U94" s="31">
        <v>5</v>
      </c>
      <c r="V94" s="31">
        <v>5</v>
      </c>
      <c r="W94" s="31">
        <v>5</v>
      </c>
      <c r="X94" s="31">
        <v>5</v>
      </c>
      <c r="Y94" s="31">
        <v>4</v>
      </c>
      <c r="Z94" s="31">
        <v>5</v>
      </c>
      <c r="AA94" s="31">
        <v>5</v>
      </c>
      <c r="AB94" s="31">
        <v>5</v>
      </c>
      <c r="AC94" s="31">
        <v>5</v>
      </c>
      <c r="AD94" s="31">
        <v>5</v>
      </c>
      <c r="AE94" s="31">
        <v>5</v>
      </c>
      <c r="AF94" s="31"/>
      <c r="AG94" s="31">
        <v>5</v>
      </c>
      <c r="AH94" s="31"/>
      <c r="AI94" s="31"/>
      <c r="AJ94" s="31"/>
      <c r="AK94" s="31"/>
    </row>
    <row r="95" spans="1:37">
      <c r="A95" s="134"/>
      <c r="B95" s="164"/>
      <c r="C95" s="29" t="s">
        <v>78</v>
      </c>
      <c r="D95" s="31">
        <v>5</v>
      </c>
      <c r="E95" s="31">
        <v>5</v>
      </c>
      <c r="F95" s="31">
        <v>4</v>
      </c>
      <c r="G95" s="31">
        <v>4</v>
      </c>
      <c r="H95" s="31">
        <v>5</v>
      </c>
      <c r="I95" s="31">
        <v>5</v>
      </c>
      <c r="J95" s="31">
        <v>5</v>
      </c>
      <c r="K95" s="31">
        <v>5</v>
      </c>
      <c r="L95" s="31">
        <v>5</v>
      </c>
      <c r="M95" s="31"/>
      <c r="N95" s="31"/>
      <c r="O95" s="31">
        <v>5</v>
      </c>
      <c r="P95" s="31">
        <v>5</v>
      </c>
      <c r="Q95" s="31">
        <v>5</v>
      </c>
      <c r="R95" s="31">
        <v>4</v>
      </c>
      <c r="S95" s="31">
        <v>5</v>
      </c>
      <c r="T95" s="31">
        <v>5</v>
      </c>
      <c r="U95" s="31">
        <v>4</v>
      </c>
      <c r="V95" s="31">
        <v>5</v>
      </c>
      <c r="W95" s="31">
        <v>5</v>
      </c>
      <c r="X95" s="31">
        <v>5</v>
      </c>
      <c r="Y95" s="31">
        <v>4</v>
      </c>
      <c r="Z95" s="31">
        <v>5</v>
      </c>
      <c r="AA95" s="31">
        <v>5</v>
      </c>
      <c r="AB95" s="31">
        <v>5</v>
      </c>
      <c r="AC95" s="31">
        <v>5</v>
      </c>
      <c r="AD95" s="31">
        <v>5</v>
      </c>
      <c r="AE95" s="31">
        <v>5</v>
      </c>
      <c r="AF95" s="31"/>
      <c r="AG95" s="31">
        <v>5</v>
      </c>
      <c r="AH95" s="31"/>
      <c r="AI95" s="31"/>
      <c r="AJ95" s="31"/>
      <c r="AK95" s="31"/>
    </row>
    <row r="96" ht="15.75" spans="1:37">
      <c r="A96" s="134"/>
      <c r="B96" s="164"/>
      <c r="C96" s="33" t="s">
        <v>75</v>
      </c>
      <c r="D96" s="35">
        <v>15</v>
      </c>
      <c r="E96" s="35">
        <v>23</v>
      </c>
      <c r="F96" s="35">
        <v>23</v>
      </c>
      <c r="G96" s="35">
        <v>17</v>
      </c>
      <c r="H96" s="35">
        <v>31</v>
      </c>
      <c r="I96" s="35">
        <v>17</v>
      </c>
      <c r="J96" s="35">
        <v>27</v>
      </c>
      <c r="K96" s="35">
        <v>15</v>
      </c>
      <c r="L96" s="35">
        <v>15</v>
      </c>
      <c r="M96" s="35"/>
      <c r="N96" s="35"/>
      <c r="O96" s="35">
        <v>16</v>
      </c>
      <c r="P96" s="35">
        <v>24</v>
      </c>
      <c r="Q96" s="35">
        <v>15</v>
      </c>
      <c r="R96" s="35">
        <v>21</v>
      </c>
      <c r="S96" s="35">
        <v>37</v>
      </c>
      <c r="T96" s="35">
        <v>16</v>
      </c>
      <c r="U96" s="35">
        <v>32</v>
      </c>
      <c r="V96" s="35">
        <v>32</v>
      </c>
      <c r="W96" s="35">
        <v>32</v>
      </c>
      <c r="X96" s="35">
        <v>15</v>
      </c>
      <c r="Y96" s="35">
        <v>29</v>
      </c>
      <c r="Z96" s="35">
        <v>25</v>
      </c>
      <c r="AA96" s="35">
        <v>24</v>
      </c>
      <c r="AB96" s="35">
        <v>15</v>
      </c>
      <c r="AC96" s="35">
        <v>14</v>
      </c>
      <c r="AD96" s="35">
        <v>27</v>
      </c>
      <c r="AE96" s="35">
        <v>39</v>
      </c>
      <c r="AF96" s="35"/>
      <c r="AG96" s="35">
        <v>15</v>
      </c>
      <c r="AH96" s="35"/>
      <c r="AI96" s="35"/>
      <c r="AJ96" s="35"/>
      <c r="AK96" s="35"/>
    </row>
    <row r="97" ht="15.75" spans="1:37">
      <c r="A97" s="134"/>
      <c r="B97" s="164"/>
      <c r="C97" s="86" t="s">
        <v>66</v>
      </c>
      <c r="D97" s="193">
        <f>SUM(D93:D96)</f>
        <v>33</v>
      </c>
      <c r="E97" s="193">
        <f t="shared" ref="E97:AG97" si="19">SUM(E93:E96)</f>
        <v>38</v>
      </c>
      <c r="F97" s="193">
        <f t="shared" si="19"/>
        <v>40</v>
      </c>
      <c r="G97" s="193">
        <f t="shared" si="19"/>
        <v>33</v>
      </c>
      <c r="H97" s="193">
        <f t="shared" si="19"/>
        <v>51</v>
      </c>
      <c r="I97" s="193">
        <f t="shared" si="19"/>
        <v>32</v>
      </c>
      <c r="J97" s="193">
        <f t="shared" si="19"/>
        <v>44</v>
      </c>
      <c r="K97" s="193">
        <f t="shared" si="19"/>
        <v>33</v>
      </c>
      <c r="L97" s="193">
        <f t="shared" si="19"/>
        <v>33</v>
      </c>
      <c r="M97" s="193"/>
      <c r="N97" s="193"/>
      <c r="O97" s="193">
        <f t="shared" si="19"/>
        <v>33</v>
      </c>
      <c r="P97" s="193">
        <f t="shared" si="19"/>
        <v>44</v>
      </c>
      <c r="Q97" s="193">
        <f t="shared" si="19"/>
        <v>33</v>
      </c>
      <c r="R97" s="193">
        <f t="shared" si="19"/>
        <v>38</v>
      </c>
      <c r="S97" s="193">
        <f t="shared" si="19"/>
        <v>57</v>
      </c>
      <c r="T97" s="193">
        <f t="shared" si="19"/>
        <v>35</v>
      </c>
      <c r="U97" s="193">
        <f t="shared" si="19"/>
        <v>49</v>
      </c>
      <c r="V97" s="193">
        <f t="shared" si="19"/>
        <v>50</v>
      </c>
      <c r="W97" s="193">
        <f t="shared" si="19"/>
        <v>52</v>
      </c>
      <c r="X97" s="193">
        <f t="shared" si="19"/>
        <v>33</v>
      </c>
      <c r="Y97" s="193">
        <f t="shared" si="19"/>
        <v>45</v>
      </c>
      <c r="Z97" s="193">
        <f t="shared" si="19"/>
        <v>45</v>
      </c>
      <c r="AA97" s="193">
        <f t="shared" si="19"/>
        <v>42</v>
      </c>
      <c r="AB97" s="193">
        <f t="shared" si="19"/>
        <v>33</v>
      </c>
      <c r="AC97" s="193">
        <f t="shared" si="19"/>
        <v>34</v>
      </c>
      <c r="AD97" s="193">
        <f t="shared" si="19"/>
        <v>46</v>
      </c>
      <c r="AE97" s="193">
        <f t="shared" si="19"/>
        <v>59</v>
      </c>
      <c r="AF97" s="193">
        <f t="shared" si="19"/>
        <v>0</v>
      </c>
      <c r="AG97" s="193">
        <f t="shared" si="19"/>
        <v>33</v>
      </c>
      <c r="AH97" s="193"/>
      <c r="AI97" s="193"/>
      <c r="AJ97" s="193"/>
      <c r="AK97" s="193"/>
    </row>
    <row r="98" ht="15.75" spans="1:37">
      <c r="A98" s="134"/>
      <c r="B98" s="165"/>
      <c r="C98" s="99" t="s">
        <v>44</v>
      </c>
      <c r="D98" s="137" t="s">
        <v>79</v>
      </c>
      <c r="E98" s="137" t="s">
        <v>46</v>
      </c>
      <c r="F98" s="137" t="s">
        <v>46</v>
      </c>
      <c r="G98" s="137" t="s">
        <v>46</v>
      </c>
      <c r="H98" s="137" t="s">
        <v>47</v>
      </c>
      <c r="I98" s="137" t="s">
        <v>46</v>
      </c>
      <c r="J98" s="137" t="s">
        <v>48</v>
      </c>
      <c r="K98" s="137" t="s">
        <v>46</v>
      </c>
      <c r="L98" s="137" t="s">
        <v>79</v>
      </c>
      <c r="M98" s="137"/>
      <c r="N98" s="137"/>
      <c r="O98" s="137" t="s">
        <v>46</v>
      </c>
      <c r="P98" s="137" t="s">
        <v>48</v>
      </c>
      <c r="Q98" s="137" t="s">
        <v>46</v>
      </c>
      <c r="R98" s="137" t="s">
        <v>46</v>
      </c>
      <c r="S98" s="137" t="s">
        <v>47</v>
      </c>
      <c r="T98" s="137" t="s">
        <v>46</v>
      </c>
      <c r="U98" s="137" t="s">
        <v>48</v>
      </c>
      <c r="V98" s="137" t="s">
        <v>48</v>
      </c>
      <c r="W98" s="137" t="s">
        <v>47</v>
      </c>
      <c r="X98" s="137" t="s">
        <v>46</v>
      </c>
      <c r="Y98" s="137" t="s">
        <v>48</v>
      </c>
      <c r="Z98" s="137" t="s">
        <v>48</v>
      </c>
      <c r="AA98" s="137" t="s">
        <v>48</v>
      </c>
      <c r="AB98" s="137" t="s">
        <v>46</v>
      </c>
      <c r="AC98" s="137" t="s">
        <v>46</v>
      </c>
      <c r="AD98" s="137" t="s">
        <v>48</v>
      </c>
      <c r="AE98" s="137" t="s">
        <v>47</v>
      </c>
      <c r="AF98" s="137"/>
      <c r="AG98" s="137" t="s">
        <v>46</v>
      </c>
      <c r="AH98" s="137"/>
      <c r="AI98" s="137"/>
      <c r="AJ98" s="137"/>
      <c r="AK98" s="137"/>
    </row>
    <row r="99" ht="15.75" spans="1:37">
      <c r="A99" s="134"/>
      <c r="B99" s="163" t="s">
        <v>53</v>
      </c>
      <c r="C99" s="120" t="s">
        <v>76</v>
      </c>
      <c r="D99" s="26">
        <v>7</v>
      </c>
      <c r="E99" s="26">
        <v>10</v>
      </c>
      <c r="F99" s="26">
        <v>9</v>
      </c>
      <c r="G99" s="26">
        <v>7</v>
      </c>
      <c r="H99" s="26">
        <v>10</v>
      </c>
      <c r="I99" s="26">
        <v>8</v>
      </c>
      <c r="J99" s="26">
        <v>7</v>
      </c>
      <c r="K99" s="26">
        <v>7</v>
      </c>
      <c r="L99" s="26">
        <v>7</v>
      </c>
      <c r="M99" s="26"/>
      <c r="N99" s="26"/>
      <c r="O99" s="26">
        <v>7</v>
      </c>
      <c r="P99" s="26">
        <v>9</v>
      </c>
      <c r="Q99" s="26">
        <v>8</v>
      </c>
      <c r="R99" s="26">
        <v>10</v>
      </c>
      <c r="S99" s="26">
        <v>10</v>
      </c>
      <c r="T99" s="26">
        <v>10</v>
      </c>
      <c r="U99" s="26">
        <v>8</v>
      </c>
      <c r="V99" s="26">
        <v>9</v>
      </c>
      <c r="W99" s="26">
        <v>10</v>
      </c>
      <c r="X99" s="26">
        <v>9</v>
      </c>
      <c r="Y99" s="26">
        <v>10</v>
      </c>
      <c r="Z99" s="26">
        <v>10</v>
      </c>
      <c r="AA99" s="26">
        <v>8</v>
      </c>
      <c r="AB99" s="26">
        <v>8</v>
      </c>
      <c r="AC99" s="26">
        <v>8</v>
      </c>
      <c r="AD99" s="26">
        <v>10</v>
      </c>
      <c r="AE99" s="26">
        <v>10</v>
      </c>
      <c r="AF99" s="26"/>
      <c r="AG99" s="26">
        <v>8</v>
      </c>
      <c r="AH99" s="137"/>
      <c r="AI99" s="137"/>
      <c r="AJ99" s="137"/>
      <c r="AK99" s="137"/>
    </row>
    <row r="100" ht="15.75" spans="1:37">
      <c r="A100" s="134"/>
      <c r="B100" s="164"/>
      <c r="C100" s="29" t="s">
        <v>77</v>
      </c>
      <c r="D100" s="31">
        <v>5</v>
      </c>
      <c r="E100" s="31">
        <v>5</v>
      </c>
      <c r="F100" s="31">
        <v>5</v>
      </c>
      <c r="G100" s="31">
        <v>5</v>
      </c>
      <c r="H100" s="31">
        <v>5</v>
      </c>
      <c r="I100" s="31">
        <v>5</v>
      </c>
      <c r="J100" s="31">
        <v>5</v>
      </c>
      <c r="K100" s="31">
        <v>5</v>
      </c>
      <c r="L100" s="31">
        <v>5</v>
      </c>
      <c r="M100" s="31"/>
      <c r="N100" s="31"/>
      <c r="O100" s="31">
        <v>5</v>
      </c>
      <c r="P100" s="31">
        <v>5</v>
      </c>
      <c r="Q100" s="31">
        <v>5</v>
      </c>
      <c r="R100" s="31">
        <v>5</v>
      </c>
      <c r="S100" s="31">
        <v>5</v>
      </c>
      <c r="T100" s="31">
        <v>5</v>
      </c>
      <c r="U100" s="31">
        <v>5</v>
      </c>
      <c r="V100" s="31">
        <v>5</v>
      </c>
      <c r="W100" s="31">
        <v>5</v>
      </c>
      <c r="X100" s="31">
        <v>5</v>
      </c>
      <c r="Y100" s="31">
        <v>5</v>
      </c>
      <c r="Z100" s="31">
        <v>5</v>
      </c>
      <c r="AA100" s="31">
        <v>5</v>
      </c>
      <c r="AB100" s="31">
        <v>5</v>
      </c>
      <c r="AC100" s="31">
        <v>5</v>
      </c>
      <c r="AD100" s="31">
        <v>5</v>
      </c>
      <c r="AE100" s="31">
        <v>5</v>
      </c>
      <c r="AF100" s="31"/>
      <c r="AG100" s="31">
        <v>5</v>
      </c>
      <c r="AH100" s="137"/>
      <c r="AI100" s="137"/>
      <c r="AJ100" s="137"/>
      <c r="AK100" s="137"/>
    </row>
    <row r="101" ht="15.75" spans="1:37">
      <c r="A101" s="134"/>
      <c r="B101" s="164"/>
      <c r="C101" s="29" t="s">
        <v>78</v>
      </c>
      <c r="D101" s="31">
        <v>5</v>
      </c>
      <c r="E101" s="31">
        <v>4</v>
      </c>
      <c r="F101" s="31">
        <v>5</v>
      </c>
      <c r="G101" s="31">
        <v>5</v>
      </c>
      <c r="H101" s="31">
        <v>5</v>
      </c>
      <c r="I101" s="31">
        <v>5</v>
      </c>
      <c r="J101" s="31">
        <v>5</v>
      </c>
      <c r="K101" s="31">
        <v>5</v>
      </c>
      <c r="L101" s="31">
        <v>5</v>
      </c>
      <c r="M101" s="31"/>
      <c r="N101" s="31"/>
      <c r="O101" s="31">
        <v>5</v>
      </c>
      <c r="P101" s="31">
        <v>5</v>
      </c>
      <c r="Q101" s="31">
        <v>5</v>
      </c>
      <c r="R101" s="31">
        <v>5</v>
      </c>
      <c r="S101" s="31">
        <v>5</v>
      </c>
      <c r="T101" s="31">
        <v>5</v>
      </c>
      <c r="U101" s="31">
        <v>5</v>
      </c>
      <c r="V101" s="31">
        <v>5</v>
      </c>
      <c r="W101" s="31">
        <v>5</v>
      </c>
      <c r="X101" s="31">
        <v>5</v>
      </c>
      <c r="Y101" s="31">
        <v>5</v>
      </c>
      <c r="Z101" s="31">
        <v>5</v>
      </c>
      <c r="AA101" s="31">
        <v>4</v>
      </c>
      <c r="AB101" s="31">
        <v>4</v>
      </c>
      <c r="AC101" s="31">
        <v>5</v>
      </c>
      <c r="AD101" s="31">
        <v>5</v>
      </c>
      <c r="AE101" s="31">
        <v>5</v>
      </c>
      <c r="AF101" s="31"/>
      <c r="AG101" s="31">
        <v>4</v>
      </c>
      <c r="AH101" s="137"/>
      <c r="AI101" s="137"/>
      <c r="AJ101" s="137"/>
      <c r="AK101" s="137"/>
    </row>
    <row r="102" ht="15.75" spans="1:37">
      <c r="A102" s="134"/>
      <c r="B102" s="164"/>
      <c r="C102" s="33" t="s">
        <v>75</v>
      </c>
      <c r="D102" s="35">
        <v>16</v>
      </c>
      <c r="E102" s="35">
        <v>24</v>
      </c>
      <c r="F102" s="35">
        <v>17</v>
      </c>
      <c r="G102" s="35">
        <v>16</v>
      </c>
      <c r="H102" s="35">
        <v>33</v>
      </c>
      <c r="I102" s="35">
        <v>15</v>
      </c>
      <c r="J102" s="35">
        <v>17</v>
      </c>
      <c r="K102" s="35">
        <v>16</v>
      </c>
      <c r="L102" s="35">
        <v>16</v>
      </c>
      <c r="M102" s="35"/>
      <c r="N102" s="35"/>
      <c r="O102" s="35">
        <v>16</v>
      </c>
      <c r="P102" s="35">
        <v>19</v>
      </c>
      <c r="Q102" s="35">
        <v>19</v>
      </c>
      <c r="R102" s="35">
        <v>35</v>
      </c>
      <c r="S102" s="35">
        <v>35</v>
      </c>
      <c r="T102" s="35">
        <v>30</v>
      </c>
      <c r="U102" s="35">
        <v>20</v>
      </c>
      <c r="V102" s="35">
        <v>26</v>
      </c>
      <c r="W102" s="35">
        <v>41</v>
      </c>
      <c r="X102" s="35">
        <v>17</v>
      </c>
      <c r="Y102" s="35">
        <v>35</v>
      </c>
      <c r="Z102" s="35">
        <v>32</v>
      </c>
      <c r="AA102" s="35">
        <v>16</v>
      </c>
      <c r="AB102" s="35">
        <v>18</v>
      </c>
      <c r="AC102" s="35">
        <v>15</v>
      </c>
      <c r="AD102" s="35">
        <v>21</v>
      </c>
      <c r="AE102" s="35">
        <v>43</v>
      </c>
      <c r="AF102" s="35"/>
      <c r="AG102" s="35">
        <v>18</v>
      </c>
      <c r="AH102" s="26"/>
      <c r="AI102" s="26"/>
      <c r="AJ102" s="26"/>
      <c r="AK102" s="26"/>
    </row>
    <row r="103" ht="15.75" spans="1:37">
      <c r="A103" s="134"/>
      <c r="B103" s="164"/>
      <c r="C103" s="86" t="s">
        <v>66</v>
      </c>
      <c r="D103" s="193">
        <f>SUM(D99:D102)</f>
        <v>33</v>
      </c>
      <c r="E103" s="193">
        <f t="shared" ref="E103" si="20">SUM(E99:E102)</f>
        <v>43</v>
      </c>
      <c r="F103" s="193">
        <v>36</v>
      </c>
      <c r="G103" s="193">
        <f t="shared" ref="G103:T103" si="21">SUM(G99:G102)</f>
        <v>33</v>
      </c>
      <c r="H103" s="193">
        <f t="shared" si="21"/>
        <v>53</v>
      </c>
      <c r="I103" s="193">
        <f t="shared" si="21"/>
        <v>33</v>
      </c>
      <c r="J103" s="193">
        <f t="shared" si="21"/>
        <v>34</v>
      </c>
      <c r="K103" s="193">
        <f t="shared" si="21"/>
        <v>33</v>
      </c>
      <c r="L103" s="193">
        <f t="shared" si="21"/>
        <v>33</v>
      </c>
      <c r="M103" s="193"/>
      <c r="N103" s="193"/>
      <c r="O103" s="193">
        <f t="shared" si="21"/>
        <v>33</v>
      </c>
      <c r="P103" s="193">
        <f t="shared" si="21"/>
        <v>38</v>
      </c>
      <c r="Q103" s="193">
        <f t="shared" si="21"/>
        <v>37</v>
      </c>
      <c r="R103" s="193">
        <f t="shared" si="21"/>
        <v>55</v>
      </c>
      <c r="S103" s="193">
        <f t="shared" si="21"/>
        <v>55</v>
      </c>
      <c r="T103" s="193">
        <f t="shared" si="21"/>
        <v>50</v>
      </c>
      <c r="U103" s="193" t="s">
        <v>48</v>
      </c>
      <c r="V103" s="193">
        <f t="shared" ref="V103:AG103" si="22">SUM(V99:V102)</f>
        <v>45</v>
      </c>
      <c r="W103" s="193">
        <f t="shared" si="22"/>
        <v>61</v>
      </c>
      <c r="X103" s="193">
        <f t="shared" si="22"/>
        <v>36</v>
      </c>
      <c r="Y103" s="193">
        <f t="shared" si="22"/>
        <v>55</v>
      </c>
      <c r="Z103" s="193">
        <f t="shared" si="22"/>
        <v>52</v>
      </c>
      <c r="AA103" s="193">
        <f t="shared" si="22"/>
        <v>33</v>
      </c>
      <c r="AB103" s="193">
        <f t="shared" si="22"/>
        <v>35</v>
      </c>
      <c r="AC103" s="193">
        <f t="shared" si="22"/>
        <v>33</v>
      </c>
      <c r="AD103" s="193">
        <f t="shared" si="22"/>
        <v>41</v>
      </c>
      <c r="AE103" s="193">
        <f t="shared" si="22"/>
        <v>63</v>
      </c>
      <c r="AF103" s="193">
        <f t="shared" si="22"/>
        <v>0</v>
      </c>
      <c r="AG103" s="193">
        <f t="shared" si="22"/>
        <v>35</v>
      </c>
      <c r="AH103" s="31"/>
      <c r="AI103" s="31"/>
      <c r="AJ103" s="31"/>
      <c r="AK103" s="31"/>
    </row>
    <row r="104" ht="15.75" spans="1:37">
      <c r="A104" s="134"/>
      <c r="B104" s="165"/>
      <c r="C104" s="99" t="s">
        <v>44</v>
      </c>
      <c r="D104" s="137" t="s">
        <v>46</v>
      </c>
      <c r="E104" s="137" t="s">
        <v>48</v>
      </c>
      <c r="F104" s="137" t="s">
        <v>46</v>
      </c>
      <c r="G104" s="137" t="s">
        <v>46</v>
      </c>
      <c r="H104" s="137" t="s">
        <v>47</v>
      </c>
      <c r="I104" s="137" t="s">
        <v>46</v>
      </c>
      <c r="J104" s="137" t="s">
        <v>46</v>
      </c>
      <c r="K104" s="137" t="s">
        <v>46</v>
      </c>
      <c r="L104" s="137" t="s">
        <v>79</v>
      </c>
      <c r="M104" s="137"/>
      <c r="N104" s="137"/>
      <c r="O104" s="137" t="s">
        <v>46</v>
      </c>
      <c r="P104" s="137" t="s">
        <v>46</v>
      </c>
      <c r="Q104" s="137" t="s">
        <v>46</v>
      </c>
      <c r="R104" s="137" t="s">
        <v>47</v>
      </c>
      <c r="S104" s="137" t="s">
        <v>47</v>
      </c>
      <c r="T104" s="137" t="s">
        <v>48</v>
      </c>
      <c r="U104" s="137" t="s">
        <v>46</v>
      </c>
      <c r="V104" s="137" t="s">
        <v>48</v>
      </c>
      <c r="W104" s="137" t="s">
        <v>49</v>
      </c>
      <c r="X104" s="137" t="s">
        <v>46</v>
      </c>
      <c r="Y104" s="137" t="s">
        <v>47</v>
      </c>
      <c r="Z104" s="137" t="s">
        <v>47</v>
      </c>
      <c r="AA104" s="137" t="s">
        <v>46</v>
      </c>
      <c r="AB104" s="137" t="s">
        <v>46</v>
      </c>
      <c r="AC104" s="137" t="s">
        <v>46</v>
      </c>
      <c r="AD104" s="137" t="s">
        <v>48</v>
      </c>
      <c r="AE104" s="137" t="s">
        <v>49</v>
      </c>
      <c r="AF104" s="137"/>
      <c r="AG104" s="137" t="s">
        <v>46</v>
      </c>
      <c r="AH104" s="31"/>
      <c r="AI104" s="31"/>
      <c r="AJ104" s="31"/>
      <c r="AK104" s="31"/>
    </row>
    <row r="105" ht="15.75" spans="1:37">
      <c r="A105" s="134"/>
      <c r="B105" s="163" t="s">
        <v>54</v>
      </c>
      <c r="C105" s="120" t="s">
        <v>76</v>
      </c>
      <c r="D105" s="26">
        <v>9</v>
      </c>
      <c r="E105" s="26">
        <v>10</v>
      </c>
      <c r="F105" s="26">
        <v>10</v>
      </c>
      <c r="G105" s="26">
        <v>9</v>
      </c>
      <c r="H105" s="26">
        <v>10</v>
      </c>
      <c r="I105" s="26">
        <v>8</v>
      </c>
      <c r="J105" s="26">
        <v>9</v>
      </c>
      <c r="K105" s="26">
        <v>7</v>
      </c>
      <c r="L105" s="26">
        <v>8</v>
      </c>
      <c r="M105" s="26"/>
      <c r="N105" s="26"/>
      <c r="O105" s="26">
        <v>7</v>
      </c>
      <c r="P105" s="26">
        <v>10</v>
      </c>
      <c r="Q105" s="26">
        <v>7</v>
      </c>
      <c r="R105" s="26">
        <v>10</v>
      </c>
      <c r="S105" s="26">
        <v>10</v>
      </c>
      <c r="T105" s="26">
        <v>10</v>
      </c>
      <c r="U105" s="26">
        <v>9</v>
      </c>
      <c r="V105" s="26">
        <v>10</v>
      </c>
      <c r="W105" s="26">
        <v>10</v>
      </c>
      <c r="X105" s="26">
        <v>9</v>
      </c>
      <c r="Y105" s="26">
        <v>10</v>
      </c>
      <c r="Z105" s="26">
        <v>10</v>
      </c>
      <c r="AA105" s="26">
        <v>9</v>
      </c>
      <c r="AB105" s="26">
        <v>9</v>
      </c>
      <c r="AC105" s="26">
        <v>9</v>
      </c>
      <c r="AD105" s="26">
        <v>5</v>
      </c>
      <c r="AE105" s="26">
        <v>10</v>
      </c>
      <c r="AF105" s="26"/>
      <c r="AG105" s="26">
        <v>8</v>
      </c>
      <c r="AH105" s="35"/>
      <c r="AI105" s="35"/>
      <c r="AJ105" s="35"/>
      <c r="AK105" s="35"/>
    </row>
    <row r="106" ht="15.75" spans="1:37">
      <c r="A106" s="134"/>
      <c r="B106" s="164"/>
      <c r="C106" s="29" t="s">
        <v>77</v>
      </c>
      <c r="D106" s="31">
        <v>5</v>
      </c>
      <c r="E106" s="31">
        <v>5</v>
      </c>
      <c r="F106" s="31">
        <v>5</v>
      </c>
      <c r="G106" s="31">
        <v>5</v>
      </c>
      <c r="H106" s="31">
        <v>5</v>
      </c>
      <c r="I106" s="31">
        <v>5</v>
      </c>
      <c r="J106" s="31">
        <v>5</v>
      </c>
      <c r="K106" s="31">
        <v>5</v>
      </c>
      <c r="L106" s="31">
        <v>5</v>
      </c>
      <c r="M106" s="31"/>
      <c r="N106" s="31"/>
      <c r="O106" s="31">
        <v>5</v>
      </c>
      <c r="P106" s="31">
        <v>5</v>
      </c>
      <c r="Q106" s="31">
        <v>5</v>
      </c>
      <c r="R106" s="31">
        <v>5</v>
      </c>
      <c r="S106" s="31">
        <v>5</v>
      </c>
      <c r="T106" s="31">
        <v>5</v>
      </c>
      <c r="U106" s="31">
        <v>5</v>
      </c>
      <c r="V106" s="31">
        <v>5</v>
      </c>
      <c r="W106" s="31">
        <v>5</v>
      </c>
      <c r="X106" s="31">
        <v>5</v>
      </c>
      <c r="Y106" s="31">
        <v>5</v>
      </c>
      <c r="Z106" s="31">
        <v>5</v>
      </c>
      <c r="AA106" s="31">
        <v>5</v>
      </c>
      <c r="AB106" s="31">
        <v>5</v>
      </c>
      <c r="AC106" s="31">
        <v>5</v>
      </c>
      <c r="AD106" s="31">
        <v>5</v>
      </c>
      <c r="AE106" s="31">
        <v>5</v>
      </c>
      <c r="AF106" s="31"/>
      <c r="AG106" s="31">
        <v>5</v>
      </c>
      <c r="AH106" s="193"/>
      <c r="AI106" s="193"/>
      <c r="AJ106" s="193"/>
      <c r="AK106" s="193"/>
    </row>
    <row r="107" ht="15.75" spans="1:37">
      <c r="A107" s="134"/>
      <c r="B107" s="164"/>
      <c r="C107" s="29" t="s">
        <v>78</v>
      </c>
      <c r="D107" s="31">
        <v>5</v>
      </c>
      <c r="E107" s="31">
        <v>5</v>
      </c>
      <c r="F107" s="31">
        <v>5</v>
      </c>
      <c r="G107" s="31">
        <v>5</v>
      </c>
      <c r="H107" s="31">
        <v>5</v>
      </c>
      <c r="I107" s="31">
        <v>5</v>
      </c>
      <c r="J107" s="31">
        <v>5</v>
      </c>
      <c r="K107" s="31">
        <v>5</v>
      </c>
      <c r="L107" s="31">
        <v>5</v>
      </c>
      <c r="M107" s="31"/>
      <c r="N107" s="31"/>
      <c r="O107" s="31">
        <v>4</v>
      </c>
      <c r="P107" s="31">
        <v>5</v>
      </c>
      <c r="Q107" s="31">
        <v>5</v>
      </c>
      <c r="R107" s="31">
        <v>5</v>
      </c>
      <c r="S107" s="31">
        <v>5</v>
      </c>
      <c r="T107" s="31">
        <v>5</v>
      </c>
      <c r="U107" s="31">
        <v>5</v>
      </c>
      <c r="V107" s="31">
        <v>5</v>
      </c>
      <c r="W107" s="31">
        <v>5</v>
      </c>
      <c r="X107" s="31">
        <v>5</v>
      </c>
      <c r="Y107" s="31">
        <v>5</v>
      </c>
      <c r="Z107" s="31">
        <v>5</v>
      </c>
      <c r="AA107" s="31">
        <v>5</v>
      </c>
      <c r="AB107" s="31">
        <v>5</v>
      </c>
      <c r="AC107" s="31">
        <v>5</v>
      </c>
      <c r="AD107" s="31">
        <v>5</v>
      </c>
      <c r="AE107" s="31">
        <v>5</v>
      </c>
      <c r="AF107" s="31"/>
      <c r="AG107" s="31">
        <v>5</v>
      </c>
      <c r="AH107" s="137"/>
      <c r="AI107" s="137"/>
      <c r="AJ107" s="137"/>
      <c r="AK107" s="137"/>
    </row>
    <row r="108" ht="15.75" spans="1:37">
      <c r="A108" s="134"/>
      <c r="B108" s="164"/>
      <c r="C108" s="33" t="s">
        <v>75</v>
      </c>
      <c r="D108" s="35">
        <v>27</v>
      </c>
      <c r="E108" s="35">
        <v>42</v>
      </c>
      <c r="F108" s="35">
        <v>22</v>
      </c>
      <c r="G108" s="35">
        <v>20</v>
      </c>
      <c r="H108" s="35">
        <v>50</v>
      </c>
      <c r="I108" s="35">
        <v>15</v>
      </c>
      <c r="J108" s="35">
        <v>30</v>
      </c>
      <c r="K108" s="35">
        <v>16</v>
      </c>
      <c r="L108" s="35">
        <v>15</v>
      </c>
      <c r="M108" s="35"/>
      <c r="N108" s="35"/>
      <c r="O108" s="35">
        <v>17</v>
      </c>
      <c r="P108" s="35">
        <v>30</v>
      </c>
      <c r="Q108" s="35">
        <v>16</v>
      </c>
      <c r="R108" s="35">
        <v>47</v>
      </c>
      <c r="S108" s="35">
        <v>60</v>
      </c>
      <c r="T108" s="35">
        <v>54</v>
      </c>
      <c r="U108" s="35">
        <v>38</v>
      </c>
      <c r="V108" s="35">
        <v>43</v>
      </c>
      <c r="W108" s="35">
        <v>35</v>
      </c>
      <c r="X108" s="35">
        <v>29</v>
      </c>
      <c r="Y108" s="35">
        <v>61</v>
      </c>
      <c r="Z108" s="35">
        <v>67</v>
      </c>
      <c r="AA108" s="35">
        <v>28</v>
      </c>
      <c r="AB108" s="35">
        <v>32</v>
      </c>
      <c r="AC108" s="35">
        <v>33</v>
      </c>
      <c r="AD108" s="35">
        <v>35</v>
      </c>
      <c r="AE108" s="35">
        <v>60</v>
      </c>
      <c r="AF108" s="35"/>
      <c r="AG108" s="35">
        <v>16</v>
      </c>
      <c r="AH108" s="137"/>
      <c r="AI108" s="137"/>
      <c r="AJ108" s="137"/>
      <c r="AK108" s="137"/>
    </row>
    <row r="109" ht="15.75" spans="1:37">
      <c r="A109" s="134"/>
      <c r="B109" s="164"/>
      <c r="C109" s="86" t="s">
        <v>66</v>
      </c>
      <c r="D109" s="193">
        <f>SUM(D105:D108)</f>
        <v>46</v>
      </c>
      <c r="E109" s="193">
        <f t="shared" ref="E109:AG109" si="23">SUM(E105:E108)</f>
        <v>62</v>
      </c>
      <c r="F109" s="193">
        <f t="shared" si="23"/>
        <v>42</v>
      </c>
      <c r="G109" s="193">
        <f t="shared" si="23"/>
        <v>39</v>
      </c>
      <c r="H109" s="193">
        <f t="shared" si="23"/>
        <v>70</v>
      </c>
      <c r="I109" s="193">
        <f t="shared" si="23"/>
        <v>33</v>
      </c>
      <c r="J109" s="193">
        <f t="shared" si="23"/>
        <v>49</v>
      </c>
      <c r="K109" s="193">
        <f t="shared" si="23"/>
        <v>33</v>
      </c>
      <c r="L109" s="193">
        <f t="shared" si="23"/>
        <v>33</v>
      </c>
      <c r="M109" s="193"/>
      <c r="N109" s="193"/>
      <c r="O109" s="193">
        <f t="shared" si="23"/>
        <v>33</v>
      </c>
      <c r="P109" s="193">
        <f t="shared" si="23"/>
        <v>50</v>
      </c>
      <c r="Q109" s="193">
        <f t="shared" si="23"/>
        <v>33</v>
      </c>
      <c r="R109" s="193">
        <f t="shared" si="23"/>
        <v>67</v>
      </c>
      <c r="S109" s="193">
        <f t="shared" si="23"/>
        <v>80</v>
      </c>
      <c r="T109" s="193">
        <f t="shared" si="23"/>
        <v>74</v>
      </c>
      <c r="U109" s="193">
        <f t="shared" si="23"/>
        <v>57</v>
      </c>
      <c r="V109" s="193">
        <f t="shared" si="23"/>
        <v>63</v>
      </c>
      <c r="W109" s="193">
        <f t="shared" si="23"/>
        <v>55</v>
      </c>
      <c r="X109" s="193">
        <f t="shared" si="23"/>
        <v>48</v>
      </c>
      <c r="Y109" s="193">
        <f t="shared" si="23"/>
        <v>81</v>
      </c>
      <c r="Z109" s="193">
        <f t="shared" si="23"/>
        <v>87</v>
      </c>
      <c r="AA109" s="193">
        <f t="shared" si="23"/>
        <v>47</v>
      </c>
      <c r="AB109" s="193">
        <f t="shared" si="23"/>
        <v>51</v>
      </c>
      <c r="AC109" s="193">
        <f t="shared" si="23"/>
        <v>52</v>
      </c>
      <c r="AD109" s="193">
        <f t="shared" si="23"/>
        <v>50</v>
      </c>
      <c r="AE109" s="193">
        <f t="shared" si="23"/>
        <v>80</v>
      </c>
      <c r="AF109" s="193">
        <f t="shared" si="23"/>
        <v>0</v>
      </c>
      <c r="AG109" s="193">
        <f t="shared" si="23"/>
        <v>34</v>
      </c>
      <c r="AH109" s="137"/>
      <c r="AI109" s="137"/>
      <c r="AJ109" s="137"/>
      <c r="AK109" s="137"/>
    </row>
    <row r="110" ht="15.75" spans="1:37">
      <c r="A110" s="134"/>
      <c r="B110" s="165"/>
      <c r="C110" s="99" t="s">
        <v>44</v>
      </c>
      <c r="D110" s="137" t="s">
        <v>48</v>
      </c>
      <c r="E110" s="137" t="s">
        <v>49</v>
      </c>
      <c r="F110" s="137" t="s">
        <v>81</v>
      </c>
      <c r="G110" s="137" t="s">
        <v>46</v>
      </c>
      <c r="H110" s="137" t="s">
        <v>49</v>
      </c>
      <c r="I110" s="137" t="s">
        <v>46</v>
      </c>
      <c r="J110" s="137" t="s">
        <v>48</v>
      </c>
      <c r="K110" s="137" t="s">
        <v>46</v>
      </c>
      <c r="L110" s="137" t="s">
        <v>46</v>
      </c>
      <c r="M110" s="137"/>
      <c r="N110" s="137"/>
      <c r="O110" s="137" t="s">
        <v>46</v>
      </c>
      <c r="P110" s="137" t="s">
        <v>48</v>
      </c>
      <c r="Q110" s="137" t="s">
        <v>46</v>
      </c>
      <c r="R110" s="137" t="s">
        <v>49</v>
      </c>
      <c r="S110" s="137" t="s">
        <v>47</v>
      </c>
      <c r="T110" s="137" t="s">
        <v>45</v>
      </c>
      <c r="U110" s="137" t="s">
        <v>47</v>
      </c>
      <c r="V110" s="137" t="s">
        <v>81</v>
      </c>
      <c r="W110" s="137" t="s">
        <v>47</v>
      </c>
      <c r="X110" s="137" t="s">
        <v>48</v>
      </c>
      <c r="Y110" s="137" t="s">
        <v>56</v>
      </c>
      <c r="Z110" s="137" t="s">
        <v>56</v>
      </c>
      <c r="AA110" s="137" t="s">
        <v>48</v>
      </c>
      <c r="AB110" s="137" t="s">
        <v>47</v>
      </c>
      <c r="AC110" s="137" t="s">
        <v>47</v>
      </c>
      <c r="AD110" s="137" t="s">
        <v>48</v>
      </c>
      <c r="AE110" s="137" t="s">
        <v>45</v>
      </c>
      <c r="AF110" s="137"/>
      <c r="AG110" s="137" t="s">
        <v>46</v>
      </c>
      <c r="AH110" s="137"/>
      <c r="AI110" s="137"/>
      <c r="AJ110" s="137"/>
      <c r="AK110" s="137"/>
    </row>
    <row r="111" ht="18" customHeight="1" spans="1:37">
      <c r="A111" s="134"/>
      <c r="B111" s="169" t="s">
        <v>57</v>
      </c>
      <c r="C111" s="147" t="s">
        <v>44</v>
      </c>
      <c r="D111" s="185" t="s">
        <v>49</v>
      </c>
      <c r="E111" s="185" t="s">
        <v>56</v>
      </c>
      <c r="F111" s="185" t="s">
        <v>80</v>
      </c>
      <c r="G111" s="185" t="s">
        <v>56</v>
      </c>
      <c r="H111" s="185" t="s">
        <v>56</v>
      </c>
      <c r="I111" s="185" t="s">
        <v>45</v>
      </c>
      <c r="J111" s="185" t="s">
        <v>45</v>
      </c>
      <c r="K111" s="185" t="s">
        <v>49</v>
      </c>
      <c r="L111" s="185" t="s">
        <v>56</v>
      </c>
      <c r="M111" s="185"/>
      <c r="N111" s="185"/>
      <c r="O111" s="185" t="s">
        <v>49</v>
      </c>
      <c r="P111" s="185" t="s">
        <v>56</v>
      </c>
      <c r="Q111" s="185" t="s">
        <v>49</v>
      </c>
      <c r="R111" s="185" t="s">
        <v>80</v>
      </c>
      <c r="S111" s="185" t="s">
        <v>80</v>
      </c>
      <c r="T111" s="185" t="s">
        <v>80</v>
      </c>
      <c r="U111" s="185" t="s">
        <v>80</v>
      </c>
      <c r="V111" s="185" t="s">
        <v>80</v>
      </c>
      <c r="W111" s="185" t="s">
        <v>56</v>
      </c>
      <c r="X111" s="185" t="s">
        <v>80</v>
      </c>
      <c r="Y111" s="185" t="s">
        <v>80</v>
      </c>
      <c r="Z111" s="185" t="s">
        <v>80</v>
      </c>
      <c r="AA111" s="185" t="s">
        <v>80</v>
      </c>
      <c r="AB111" s="185" t="s">
        <v>80</v>
      </c>
      <c r="AC111" s="185" t="s">
        <v>56</v>
      </c>
      <c r="AD111" s="185" t="s">
        <v>45</v>
      </c>
      <c r="AE111" s="185" t="s">
        <v>80</v>
      </c>
      <c r="AF111" s="185"/>
      <c r="AG111" s="185" t="s">
        <v>80</v>
      </c>
      <c r="AH111" s="26"/>
      <c r="AI111" s="26"/>
      <c r="AJ111" s="26"/>
      <c r="AK111" s="26"/>
    </row>
    <row r="112" ht="15.75" spans="1:37">
      <c r="A112" s="134"/>
      <c r="B112" s="170" t="s">
        <v>58</v>
      </c>
      <c r="C112" s="147" t="s">
        <v>44</v>
      </c>
      <c r="D112" s="185" t="s">
        <v>45</v>
      </c>
      <c r="E112" s="185" t="s">
        <v>45</v>
      </c>
      <c r="F112" s="185" t="s">
        <v>56</v>
      </c>
      <c r="G112" s="185" t="s">
        <v>45</v>
      </c>
      <c r="H112" s="185" t="s">
        <v>45</v>
      </c>
      <c r="I112" s="185" t="s">
        <v>45</v>
      </c>
      <c r="J112" s="185" t="s">
        <v>45</v>
      </c>
      <c r="K112" s="185" t="s">
        <v>45</v>
      </c>
      <c r="L112" s="185" t="s">
        <v>45</v>
      </c>
      <c r="M112" s="185"/>
      <c r="N112" s="185"/>
      <c r="O112" s="185" t="s">
        <v>47</v>
      </c>
      <c r="P112" s="185" t="s">
        <v>80</v>
      </c>
      <c r="Q112" s="185" t="s">
        <v>80</v>
      </c>
      <c r="R112" s="185" t="s">
        <v>45</v>
      </c>
      <c r="S112" s="185" t="s">
        <v>80</v>
      </c>
      <c r="T112" s="185" t="s">
        <v>45</v>
      </c>
      <c r="U112" s="185" t="s">
        <v>56</v>
      </c>
      <c r="V112" s="185" t="s">
        <v>56</v>
      </c>
      <c r="W112" s="185" t="s">
        <v>45</v>
      </c>
      <c r="X112" s="185" t="s">
        <v>56</v>
      </c>
      <c r="Y112" s="185" t="s">
        <v>80</v>
      </c>
      <c r="Z112" s="185" t="s">
        <v>80</v>
      </c>
      <c r="AA112" s="185" t="s">
        <v>56</v>
      </c>
      <c r="AB112" s="185" t="s">
        <v>45</v>
      </c>
      <c r="AC112" s="185" t="s">
        <v>49</v>
      </c>
      <c r="AD112" s="185" t="s">
        <v>49</v>
      </c>
      <c r="AE112" s="185" t="s">
        <v>80</v>
      </c>
      <c r="AF112" s="185"/>
      <c r="AG112" s="185" t="s">
        <v>45</v>
      </c>
      <c r="AH112" s="31"/>
      <c r="AI112" s="31"/>
      <c r="AJ112" s="31"/>
      <c r="AK112" s="31"/>
    </row>
    <row r="113" ht="15.75" spans="1:37">
      <c r="A113" s="134"/>
      <c r="B113" s="171" t="s">
        <v>82</v>
      </c>
      <c r="C113" s="147" t="s">
        <v>44</v>
      </c>
      <c r="D113" s="185" t="s">
        <v>49</v>
      </c>
      <c r="E113" s="185" t="s">
        <v>56</v>
      </c>
      <c r="F113" s="185" t="s">
        <v>80</v>
      </c>
      <c r="G113" s="185" t="s">
        <v>56</v>
      </c>
      <c r="H113" s="185" t="s">
        <v>80</v>
      </c>
      <c r="I113" s="185" t="s">
        <v>45</v>
      </c>
      <c r="J113" s="185" t="s">
        <v>45</v>
      </c>
      <c r="K113" s="185" t="s">
        <v>49</v>
      </c>
      <c r="L113" s="185" t="s">
        <v>56</v>
      </c>
      <c r="M113" s="185"/>
      <c r="N113" s="185"/>
      <c r="O113" s="185" t="s">
        <v>47</v>
      </c>
      <c r="P113" s="185" t="s">
        <v>56</v>
      </c>
      <c r="Q113" s="185" t="s">
        <v>49</v>
      </c>
      <c r="R113" s="185" t="s">
        <v>80</v>
      </c>
      <c r="S113" s="185" t="s">
        <v>80</v>
      </c>
      <c r="T113" s="185" t="s">
        <v>80</v>
      </c>
      <c r="U113" s="185" t="s">
        <v>56</v>
      </c>
      <c r="V113" s="185" t="s">
        <v>56</v>
      </c>
      <c r="W113" s="185" t="s">
        <v>80</v>
      </c>
      <c r="X113" s="185" t="s">
        <v>56</v>
      </c>
      <c r="Y113" s="185" t="s">
        <v>80</v>
      </c>
      <c r="Z113" s="185" t="s">
        <v>80</v>
      </c>
      <c r="AA113" s="185" t="s">
        <v>56</v>
      </c>
      <c r="AB113" s="185" t="s">
        <v>56</v>
      </c>
      <c r="AC113" s="185" t="s">
        <v>56</v>
      </c>
      <c r="AD113" s="185" t="s">
        <v>49</v>
      </c>
      <c r="AE113" s="185" t="s">
        <v>80</v>
      </c>
      <c r="AF113" s="185"/>
      <c r="AG113" s="185" t="s">
        <v>56</v>
      </c>
      <c r="AH113" s="31"/>
      <c r="AI113" s="31"/>
      <c r="AJ113" s="31"/>
      <c r="AK113" s="31"/>
    </row>
    <row r="114" ht="20.25" customHeight="1" spans="1:37">
      <c r="A114" s="134"/>
      <c r="B114" s="272" t="s">
        <v>64</v>
      </c>
      <c r="C114" s="52" t="s">
        <v>65</v>
      </c>
      <c r="D114" s="118" t="s">
        <v>83</v>
      </c>
      <c r="E114" s="118" t="s">
        <v>84</v>
      </c>
      <c r="F114" s="118" t="s">
        <v>85</v>
      </c>
      <c r="G114" s="118" t="s">
        <v>86</v>
      </c>
      <c r="H114" s="118" t="s">
        <v>87</v>
      </c>
      <c r="I114" s="118" t="s">
        <v>88</v>
      </c>
      <c r="J114" s="118" t="s">
        <v>89</v>
      </c>
      <c r="K114" s="118" t="s">
        <v>90</v>
      </c>
      <c r="L114" s="118" t="s">
        <v>91</v>
      </c>
      <c r="M114" s="118"/>
      <c r="N114" s="118"/>
      <c r="O114" s="118" t="s">
        <v>92</v>
      </c>
      <c r="P114" s="118" t="s">
        <v>93</v>
      </c>
      <c r="Q114" s="118" t="s">
        <v>94</v>
      </c>
      <c r="R114" s="118" t="s">
        <v>95</v>
      </c>
      <c r="S114" s="118" t="s">
        <v>96</v>
      </c>
      <c r="T114" s="118" t="s">
        <v>97</v>
      </c>
      <c r="U114" s="118" t="s">
        <v>98</v>
      </c>
      <c r="V114" s="118" t="s">
        <v>99</v>
      </c>
      <c r="W114" s="118" t="s">
        <v>100</v>
      </c>
      <c r="X114" s="118" t="s">
        <v>101</v>
      </c>
      <c r="Y114" s="118" t="s">
        <v>102</v>
      </c>
      <c r="Z114" s="118" t="s">
        <v>101</v>
      </c>
      <c r="AA114" s="118" t="s">
        <v>103</v>
      </c>
      <c r="AB114" s="118" t="s">
        <v>104</v>
      </c>
      <c r="AC114" s="118" t="s">
        <v>105</v>
      </c>
      <c r="AD114" s="118" t="s">
        <v>106</v>
      </c>
      <c r="AE114" s="118" t="s">
        <v>101</v>
      </c>
      <c r="AF114" s="118" t="s">
        <v>107</v>
      </c>
      <c r="AG114" s="118" t="s">
        <v>94</v>
      </c>
      <c r="AH114" s="35"/>
      <c r="AI114" s="35"/>
      <c r="AJ114" s="35"/>
      <c r="AK114" s="35"/>
    </row>
    <row r="115" ht="15.75" customHeight="1" spans="1:37">
      <c r="A115" s="134"/>
      <c r="B115" s="119" t="s">
        <v>66</v>
      </c>
      <c r="C115" s="120" t="s">
        <v>108</v>
      </c>
      <c r="D115" s="26">
        <f>SUM(D79,D85,D91,D97,D103,D109)</f>
        <v>236</v>
      </c>
      <c r="E115" s="26">
        <f t="shared" ref="E115:AG115" si="24">SUM(E79,E85,E91,E97,E103,E109)</f>
        <v>254</v>
      </c>
      <c r="F115" s="26">
        <f t="shared" si="24"/>
        <v>245</v>
      </c>
      <c r="G115" s="26">
        <f t="shared" si="24"/>
        <v>241</v>
      </c>
      <c r="H115" s="26">
        <f t="shared" si="24"/>
        <v>395</v>
      </c>
      <c r="I115" s="26">
        <f t="shared" si="24"/>
        <v>197</v>
      </c>
      <c r="J115" s="26">
        <f t="shared" si="24"/>
        <v>263</v>
      </c>
      <c r="K115" s="26">
        <f t="shared" si="24"/>
        <v>198</v>
      </c>
      <c r="L115" s="26">
        <f t="shared" si="24"/>
        <v>208</v>
      </c>
      <c r="M115" s="26"/>
      <c r="N115" s="26"/>
      <c r="O115" s="26">
        <f t="shared" si="24"/>
        <v>210</v>
      </c>
      <c r="P115" s="26">
        <f t="shared" si="24"/>
        <v>324</v>
      </c>
      <c r="Q115" s="26">
        <f t="shared" si="24"/>
        <v>227</v>
      </c>
      <c r="R115" s="26">
        <f t="shared" si="24"/>
        <v>337</v>
      </c>
      <c r="S115" s="26">
        <f t="shared" si="24"/>
        <v>401</v>
      </c>
      <c r="T115" s="26">
        <f t="shared" si="24"/>
        <v>361</v>
      </c>
      <c r="U115" s="26">
        <f t="shared" si="24"/>
        <v>256</v>
      </c>
      <c r="V115" s="26">
        <f t="shared" si="24"/>
        <v>338</v>
      </c>
      <c r="W115" s="26">
        <f t="shared" si="24"/>
        <v>361</v>
      </c>
      <c r="X115" s="26">
        <f t="shared" si="24"/>
        <v>281</v>
      </c>
      <c r="Y115" s="26">
        <f t="shared" si="24"/>
        <v>385</v>
      </c>
      <c r="Z115" s="26">
        <f t="shared" si="24"/>
        <v>382</v>
      </c>
      <c r="AA115" s="26">
        <f t="shared" si="24"/>
        <v>276</v>
      </c>
      <c r="AB115" s="26">
        <f t="shared" si="24"/>
        <v>269</v>
      </c>
      <c r="AC115" s="26">
        <f t="shared" si="24"/>
        <v>249</v>
      </c>
      <c r="AD115" s="26">
        <f t="shared" si="24"/>
        <v>238</v>
      </c>
      <c r="AE115" s="26">
        <f t="shared" si="24"/>
        <v>448</v>
      </c>
      <c r="AF115" s="26" t="s">
        <v>109</v>
      </c>
      <c r="AG115" s="26">
        <f t="shared" si="24"/>
        <v>235</v>
      </c>
      <c r="AH115" s="140"/>
      <c r="AI115" s="140"/>
      <c r="AJ115" s="140"/>
      <c r="AK115" s="140"/>
    </row>
    <row r="116" ht="14.25" customHeight="1" spans="1:37">
      <c r="A116" s="146"/>
      <c r="B116" s="121" t="s">
        <v>110</v>
      </c>
      <c r="C116" s="122"/>
      <c r="D116" s="101">
        <f>D115/600</f>
        <v>0.393333333333333</v>
      </c>
      <c r="E116" s="101">
        <f t="shared" ref="E116:AG116" si="25">E115/600</f>
        <v>0.423333333333333</v>
      </c>
      <c r="F116" s="101">
        <f t="shared" si="25"/>
        <v>0.408333333333333</v>
      </c>
      <c r="G116" s="101">
        <f t="shared" si="25"/>
        <v>0.401666666666667</v>
      </c>
      <c r="H116" s="101">
        <f t="shared" si="25"/>
        <v>0.658333333333333</v>
      </c>
      <c r="I116" s="101">
        <f t="shared" si="25"/>
        <v>0.328333333333333</v>
      </c>
      <c r="J116" s="101">
        <f t="shared" si="25"/>
        <v>0.438333333333333</v>
      </c>
      <c r="K116" s="101">
        <f t="shared" si="25"/>
        <v>0.33</v>
      </c>
      <c r="L116" s="101">
        <f t="shared" si="25"/>
        <v>0.346666666666667</v>
      </c>
      <c r="M116" s="101"/>
      <c r="N116" s="101"/>
      <c r="O116" s="101">
        <f t="shared" si="25"/>
        <v>0.35</v>
      </c>
      <c r="P116" s="101">
        <f t="shared" si="25"/>
        <v>0.54</v>
      </c>
      <c r="Q116" s="101">
        <f t="shared" si="25"/>
        <v>0.378333333333333</v>
      </c>
      <c r="R116" s="101">
        <f t="shared" si="25"/>
        <v>0.561666666666667</v>
      </c>
      <c r="S116" s="101">
        <f t="shared" si="25"/>
        <v>0.668333333333333</v>
      </c>
      <c r="T116" s="101">
        <f t="shared" si="25"/>
        <v>0.601666666666667</v>
      </c>
      <c r="U116" s="101">
        <f t="shared" si="25"/>
        <v>0.426666666666667</v>
      </c>
      <c r="V116" s="101">
        <f t="shared" si="25"/>
        <v>0.563333333333333</v>
      </c>
      <c r="W116" s="101">
        <f t="shared" si="25"/>
        <v>0.601666666666667</v>
      </c>
      <c r="X116" s="101">
        <f t="shared" si="25"/>
        <v>0.468333333333333</v>
      </c>
      <c r="Y116" s="101">
        <f t="shared" si="25"/>
        <v>0.641666666666667</v>
      </c>
      <c r="Z116" s="101">
        <f t="shared" si="25"/>
        <v>0.636666666666667</v>
      </c>
      <c r="AA116" s="101">
        <f t="shared" si="25"/>
        <v>0.46</v>
      </c>
      <c r="AB116" s="101">
        <f t="shared" si="25"/>
        <v>0.448333333333333</v>
      </c>
      <c r="AC116" s="101">
        <f t="shared" si="25"/>
        <v>0.415</v>
      </c>
      <c r="AD116" s="101">
        <f t="shared" si="25"/>
        <v>0.396666666666667</v>
      </c>
      <c r="AE116" s="101">
        <f t="shared" si="25"/>
        <v>0.746666666666667</v>
      </c>
      <c r="AF116" s="101">
        <v>0</v>
      </c>
      <c r="AG116" s="101">
        <f t="shared" si="25"/>
        <v>0.391666666666667</v>
      </c>
      <c r="AH116" s="140"/>
      <c r="AI116" s="140"/>
      <c r="AJ116" s="140"/>
      <c r="AK116" s="140"/>
    </row>
    <row r="117" ht="15.75" spans="34:37">
      <c r="AH117" s="140"/>
      <c r="AI117" s="140"/>
      <c r="AJ117" s="140"/>
      <c r="AK117" s="140"/>
    </row>
    <row r="118" ht="15.75" spans="34:37">
      <c r="AH118" s="193"/>
      <c r="AI118" s="193"/>
      <c r="AJ118" s="193"/>
      <c r="AK118" s="193"/>
    </row>
    <row r="119" ht="15.75" spans="34:37">
      <c r="AH119" s="137"/>
      <c r="AI119" s="137"/>
      <c r="AJ119" s="137"/>
      <c r="AK119" s="137"/>
    </row>
    <row r="120" spans="34:37">
      <c r="AH120" s="26"/>
      <c r="AI120" s="26"/>
      <c r="AJ120" s="26"/>
      <c r="AK120" s="26"/>
    </row>
    <row r="121" spans="34:37">
      <c r="AH121" s="31"/>
      <c r="AI121" s="31"/>
      <c r="AJ121" s="31"/>
      <c r="AK121" s="31"/>
    </row>
    <row r="122" spans="34:37">
      <c r="AH122" s="31"/>
      <c r="AI122" s="31"/>
      <c r="AJ122" s="31"/>
      <c r="AK122" s="31"/>
    </row>
    <row r="123" ht="15.75" spans="34:37">
      <c r="AH123" s="35"/>
      <c r="AI123" s="35"/>
      <c r="AJ123" s="35"/>
      <c r="AK123" s="35"/>
    </row>
    <row r="124" ht="15.75" spans="34:37">
      <c r="AH124" s="193"/>
      <c r="AI124" s="193"/>
      <c r="AJ124" s="193"/>
      <c r="AK124" s="193"/>
    </row>
    <row r="125" spans="34:37">
      <c r="AH125" s="140"/>
      <c r="AI125" s="140"/>
      <c r="AJ125" s="140"/>
      <c r="AK125" s="140"/>
    </row>
    <row r="126" spans="34:37">
      <c r="AH126" s="140"/>
      <c r="AI126" s="140"/>
      <c r="AJ126" s="140"/>
      <c r="AK126" s="140"/>
    </row>
    <row r="127" spans="34:37">
      <c r="AH127" s="140"/>
      <c r="AI127" s="140"/>
      <c r="AJ127" s="140"/>
      <c r="AK127" s="140"/>
    </row>
    <row r="128" ht="15.75" spans="34:37">
      <c r="AH128" s="140"/>
      <c r="AI128" s="140"/>
      <c r="AJ128" s="140"/>
      <c r="AK128" s="140"/>
    </row>
    <row r="129" spans="34:37">
      <c r="AH129" s="77"/>
      <c r="AI129" s="77"/>
      <c r="AJ129" s="77"/>
      <c r="AK129" s="77"/>
    </row>
    <row r="130" spans="34:37">
      <c r="AH130" s="110"/>
      <c r="AI130" s="110"/>
      <c r="AJ130" s="110"/>
      <c r="AK130" s="110"/>
    </row>
    <row r="131" ht="15.75" spans="34:37">
      <c r="AH131" s="141"/>
      <c r="AI131" s="141"/>
      <c r="AJ131" s="141"/>
      <c r="AK131" s="141"/>
    </row>
    <row r="132" ht="15.75" spans="34:37">
      <c r="AH132" s="118"/>
      <c r="AI132" s="118"/>
      <c r="AJ132" s="118"/>
      <c r="AK132" s="118"/>
    </row>
    <row r="133" spans="34:37">
      <c r="AH133" s="26"/>
      <c r="AI133" s="172"/>
      <c r="AJ133" s="172"/>
      <c r="AK133" s="172"/>
    </row>
    <row r="134" spans="34:37">
      <c r="AH134" s="35"/>
      <c r="AI134" s="255"/>
      <c r="AJ134" s="255"/>
      <c r="AK134" s="255"/>
    </row>
    <row r="135" spans="34:37">
      <c r="AH135" s="24"/>
      <c r="AI135" s="24"/>
      <c r="AJ135" s="24"/>
      <c r="AK135" s="24"/>
    </row>
    <row r="136" spans="34:37">
      <c r="AH136" s="24"/>
      <c r="AI136" s="24"/>
      <c r="AJ136" s="24"/>
      <c r="AK136" s="24"/>
    </row>
  </sheetData>
  <mergeCells count="22">
    <mergeCell ref="A3:B3"/>
    <mergeCell ref="D70:L70"/>
    <mergeCell ref="O70:X70"/>
    <mergeCell ref="Y70:AG70"/>
    <mergeCell ref="D71:L71"/>
    <mergeCell ref="O71:X71"/>
    <mergeCell ref="Y71:AG71"/>
    <mergeCell ref="A72:B72"/>
    <mergeCell ref="A6:A59"/>
    <mergeCell ref="A75:A116"/>
    <mergeCell ref="B6:B13"/>
    <mergeCell ref="B14:B21"/>
    <mergeCell ref="B22:B29"/>
    <mergeCell ref="B30:B37"/>
    <mergeCell ref="B38:B45"/>
    <mergeCell ref="B46:B53"/>
    <mergeCell ref="B75:B80"/>
    <mergeCell ref="B81:B86"/>
    <mergeCell ref="B87:B92"/>
    <mergeCell ref="B93:B98"/>
    <mergeCell ref="B99:B104"/>
    <mergeCell ref="B105:B110"/>
  </mergeCells>
  <pageMargins left="0.68" right="0.25" top="0.72" bottom="0.75" header="0.3" footer="0.3"/>
  <pageSetup paperSize="9" scale="44" orientation="landscape" verticalDpi="3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49"/>
  <sheetViews>
    <sheetView topLeftCell="AT42" workbookViewId="0">
      <selection activeCell="A3" sqref="A3:B3"/>
    </sheetView>
  </sheetViews>
  <sheetFormatPr defaultColWidth="9" defaultRowHeight="15"/>
  <cols>
    <col min="1" max="1" width="4.57142857142857" customWidth="1"/>
    <col min="2" max="2" width="12" style="128" customWidth="1"/>
    <col min="3" max="3" width="30" style="129" customWidth="1"/>
    <col min="4" max="23" width="12.5714285714286" customWidth="1"/>
    <col min="24" max="24" width="10" customWidth="1"/>
    <col min="25" max="25" width="9.42857142857143" customWidth="1"/>
    <col min="26" max="26" width="9.14285714285714" customWidth="1"/>
    <col min="27" max="27" width="10.1428571428571" customWidth="1"/>
    <col min="28" max="28" width="11.5714285714286" customWidth="1"/>
    <col min="29" max="29" width="12" customWidth="1"/>
    <col min="30" max="30" width="10.2857142857143" customWidth="1"/>
    <col min="31" max="31" width="9.85714285714286" customWidth="1"/>
    <col min="32" max="32" width="11.5714285714286" customWidth="1"/>
    <col min="33" max="33" width="12.5714285714286" customWidth="1"/>
    <col min="34" max="34" width="9.85714285714286" customWidth="1"/>
    <col min="35" max="35" width="10.1428571428571" customWidth="1"/>
    <col min="36" max="36" width="12.1428571428571" customWidth="1"/>
    <col min="37" max="37" width="9.14285714285714" customWidth="1"/>
    <col min="38" max="40" width="10.4285714285714" customWidth="1"/>
    <col min="41" max="41" width="16.5714285714286" customWidth="1"/>
    <col min="42" max="42" width="14" customWidth="1"/>
    <col min="43" max="44" width="13.8571428571429" customWidth="1"/>
    <col min="45" max="45" width="15.2857142857143" customWidth="1"/>
    <col min="46" max="46" width="13.5714285714286" customWidth="1"/>
    <col min="47" max="48" width="13.7142857142857" customWidth="1"/>
    <col min="49" max="49" width="10.4285714285714" customWidth="1"/>
    <col min="50" max="50" width="13" customWidth="1"/>
    <col min="51" max="51" width="12.8571428571429" customWidth="1"/>
    <col min="52" max="52" width="13.7142857142857" customWidth="1"/>
    <col min="53" max="53" width="13.2857142857143" customWidth="1"/>
    <col min="54" max="54" width="13.5714285714286" customWidth="1"/>
    <col min="55" max="55" width="14.1428571428571" customWidth="1"/>
    <col min="56" max="56" width="14.7142857142857" customWidth="1"/>
    <col min="57" max="57" width="14.4285714285714" customWidth="1"/>
    <col min="58" max="58" width="12.4285714285714" customWidth="1"/>
    <col min="59" max="59" width="15" customWidth="1"/>
    <col min="60" max="60" width="12.1428571428571" customWidth="1"/>
    <col min="61" max="61" width="15.5714285714286" customWidth="1"/>
  </cols>
  <sheetData>
    <row r="1" spans="1:61">
      <c r="A1" s="130"/>
      <c r="B1" s="2"/>
      <c r="C1" s="3"/>
      <c r="D1" s="72" t="s">
        <v>0</v>
      </c>
      <c r="E1" s="72"/>
      <c r="F1" s="72"/>
      <c r="G1" s="72"/>
      <c r="H1" s="72"/>
      <c r="I1" s="72"/>
      <c r="J1" s="72"/>
      <c r="K1" s="72"/>
      <c r="L1" s="72"/>
      <c r="M1" s="72"/>
      <c r="N1" s="72" t="s">
        <v>0</v>
      </c>
      <c r="O1" s="72"/>
      <c r="P1" s="72"/>
      <c r="Q1" s="72"/>
      <c r="R1" s="72"/>
      <c r="S1" s="72"/>
      <c r="T1" s="72"/>
      <c r="U1" s="72"/>
      <c r="V1" s="72"/>
      <c r="W1" s="72"/>
      <c r="X1" s="72" t="s">
        <v>0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212" t="s">
        <v>0</v>
      </c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</row>
    <row r="2" ht="15.75" spans="1:61">
      <c r="A2" s="130"/>
      <c r="B2" s="4"/>
      <c r="C2" s="5"/>
      <c r="D2" s="73" t="s">
        <v>227</v>
      </c>
      <c r="E2" s="73"/>
      <c r="F2" s="73"/>
      <c r="G2" s="73"/>
      <c r="H2" s="73"/>
      <c r="I2" s="73"/>
      <c r="J2" s="73"/>
      <c r="K2" s="73"/>
      <c r="L2" s="73"/>
      <c r="M2" s="73"/>
      <c r="N2" s="73" t="s">
        <v>227</v>
      </c>
      <c r="O2" s="73"/>
      <c r="P2" s="73"/>
      <c r="Q2" s="73"/>
      <c r="R2" s="73"/>
      <c r="S2" s="73"/>
      <c r="T2" s="73"/>
      <c r="U2" s="73"/>
      <c r="V2" s="73"/>
      <c r="W2" s="73"/>
      <c r="X2" s="73" t="s">
        <v>1</v>
      </c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212" t="s">
        <v>1</v>
      </c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="126" customFormat="1" ht="42.75" customHeight="1" spans="1:61">
      <c r="A3" s="7" t="s">
        <v>228</v>
      </c>
      <c r="B3" s="13"/>
      <c r="C3" s="9" t="s">
        <v>3</v>
      </c>
      <c r="D3" s="102" t="s">
        <v>196</v>
      </c>
      <c r="E3" s="195" t="s">
        <v>203</v>
      </c>
      <c r="F3" s="195" t="s">
        <v>229</v>
      </c>
      <c r="G3" s="195" t="s">
        <v>197</v>
      </c>
      <c r="H3" s="195" t="s">
        <v>192</v>
      </c>
      <c r="I3" s="197" t="s">
        <v>205</v>
      </c>
      <c r="J3" s="197" t="s">
        <v>206</v>
      </c>
      <c r="K3" s="195" t="s">
        <v>207</v>
      </c>
      <c r="L3" s="195" t="s">
        <v>193</v>
      </c>
      <c r="M3" s="198" t="s">
        <v>208</v>
      </c>
      <c r="N3" s="199" t="s">
        <v>209</v>
      </c>
      <c r="O3" s="197" t="s">
        <v>210</v>
      </c>
      <c r="P3" s="197" t="s">
        <v>211</v>
      </c>
      <c r="Q3" s="195" t="s">
        <v>212</v>
      </c>
      <c r="R3" s="195" t="s">
        <v>213</v>
      </c>
      <c r="S3" s="195" t="s">
        <v>230</v>
      </c>
      <c r="T3" s="197" t="s">
        <v>214</v>
      </c>
      <c r="U3" s="195" t="s">
        <v>215</v>
      </c>
      <c r="V3" s="197" t="s">
        <v>216</v>
      </c>
      <c r="W3" s="202" t="s">
        <v>231</v>
      </c>
      <c r="X3" s="203" t="s">
        <v>232</v>
      </c>
      <c r="Y3" s="210" t="s">
        <v>233</v>
      </c>
      <c r="Z3" s="186" t="s">
        <v>234</v>
      </c>
      <c r="AA3" s="210" t="s">
        <v>235</v>
      </c>
      <c r="AB3" s="211" t="s">
        <v>236</v>
      </c>
      <c r="AC3" s="210" t="s">
        <v>237</v>
      </c>
      <c r="AD3" s="210" t="s">
        <v>238</v>
      </c>
      <c r="AE3" s="210" t="s">
        <v>239</v>
      </c>
      <c r="AF3" s="211" t="s">
        <v>240</v>
      </c>
      <c r="AG3" s="210" t="s">
        <v>241</v>
      </c>
      <c r="AH3" s="211" t="s">
        <v>242</v>
      </c>
      <c r="AI3" s="210" t="s">
        <v>243</v>
      </c>
      <c r="AJ3" s="210" t="s">
        <v>244</v>
      </c>
      <c r="AK3" s="210" t="s">
        <v>245</v>
      </c>
      <c r="AL3" s="210" t="s">
        <v>246</v>
      </c>
      <c r="AM3" s="187" t="s">
        <v>247</v>
      </c>
      <c r="AN3" s="187" t="s">
        <v>248</v>
      </c>
      <c r="AO3" s="210" t="s">
        <v>249</v>
      </c>
      <c r="AP3" s="186" t="s">
        <v>250</v>
      </c>
      <c r="AQ3" s="203" t="s">
        <v>251</v>
      </c>
      <c r="AR3" s="213" t="s">
        <v>252</v>
      </c>
      <c r="AS3" s="186" t="s">
        <v>253</v>
      </c>
      <c r="AT3" s="210" t="s">
        <v>254</v>
      </c>
      <c r="AU3" s="210" t="s">
        <v>255</v>
      </c>
      <c r="AV3" s="210" t="s">
        <v>256</v>
      </c>
      <c r="AW3" s="214" t="s">
        <v>257</v>
      </c>
      <c r="AX3" s="210" t="s">
        <v>258</v>
      </c>
      <c r="AY3" s="210" t="s">
        <v>259</v>
      </c>
      <c r="AZ3" s="210" t="s">
        <v>260</v>
      </c>
      <c r="BA3" s="210" t="s">
        <v>261</v>
      </c>
      <c r="BB3" s="210" t="s">
        <v>262</v>
      </c>
      <c r="BC3" s="210" t="s">
        <v>263</v>
      </c>
      <c r="BD3" s="203" t="s">
        <v>264</v>
      </c>
      <c r="BE3" s="210" t="s">
        <v>265</v>
      </c>
      <c r="BF3" s="210" t="s">
        <v>266</v>
      </c>
      <c r="BG3" s="210" t="s">
        <v>267</v>
      </c>
      <c r="BH3" s="215" t="s">
        <v>268</v>
      </c>
      <c r="BI3" s="215" t="s">
        <v>269</v>
      </c>
    </row>
    <row r="4" s="126" customFormat="1" ht="19.5" spans="1:61">
      <c r="A4" s="7"/>
      <c r="B4" s="13"/>
      <c r="C4" s="9" t="s">
        <v>33</v>
      </c>
      <c r="D4" s="103">
        <v>518</v>
      </c>
      <c r="E4" s="196">
        <v>517</v>
      </c>
      <c r="F4" s="196">
        <v>346</v>
      </c>
      <c r="G4" s="196">
        <v>411</v>
      </c>
      <c r="H4" s="196">
        <v>591</v>
      </c>
      <c r="I4" s="196">
        <v>343</v>
      </c>
      <c r="J4" s="200">
        <v>480</v>
      </c>
      <c r="K4" s="196">
        <v>339</v>
      </c>
      <c r="L4" s="196">
        <v>602</v>
      </c>
      <c r="M4" s="196">
        <v>416</v>
      </c>
      <c r="N4" s="201">
        <v>477</v>
      </c>
      <c r="O4" s="196">
        <v>520</v>
      </c>
      <c r="P4" s="196">
        <v>479</v>
      </c>
      <c r="Q4" s="196">
        <v>451</v>
      </c>
      <c r="R4" s="196">
        <v>415</v>
      </c>
      <c r="S4" s="196">
        <v>509</v>
      </c>
      <c r="T4" s="196">
        <v>341</v>
      </c>
      <c r="U4" s="196">
        <v>514</v>
      </c>
      <c r="V4" s="196">
        <v>402</v>
      </c>
      <c r="W4" s="204">
        <v>515</v>
      </c>
      <c r="X4" s="83">
        <v>722</v>
      </c>
      <c r="Y4" s="83">
        <v>598</v>
      </c>
      <c r="Z4" s="83">
        <v>570</v>
      </c>
      <c r="AA4" s="83">
        <v>532</v>
      </c>
      <c r="AB4" s="83">
        <v>615</v>
      </c>
      <c r="AC4" s="83">
        <v>775</v>
      </c>
      <c r="AD4" s="83">
        <v>776</v>
      </c>
      <c r="AE4" s="83">
        <v>777</v>
      </c>
      <c r="AF4" s="83">
        <v>780</v>
      </c>
      <c r="AG4" s="83">
        <v>783</v>
      </c>
      <c r="AH4" s="83">
        <v>785</v>
      </c>
      <c r="AI4" s="83">
        <v>656</v>
      </c>
      <c r="AJ4" s="83">
        <v>655</v>
      </c>
      <c r="AK4" s="83">
        <v>654</v>
      </c>
      <c r="AL4" s="83">
        <v>658</v>
      </c>
      <c r="AM4" s="83">
        <v>660</v>
      </c>
      <c r="AN4" s="83">
        <v>558</v>
      </c>
      <c r="AO4" s="83">
        <v>556</v>
      </c>
      <c r="AP4" s="83">
        <v>557</v>
      </c>
      <c r="AQ4" s="83">
        <v>718</v>
      </c>
      <c r="AR4" s="83">
        <v>663</v>
      </c>
      <c r="AS4" s="83">
        <v>554</v>
      </c>
      <c r="AT4" s="83">
        <v>564</v>
      </c>
      <c r="AU4" s="83">
        <v>560</v>
      </c>
      <c r="AV4" s="83">
        <v>581</v>
      </c>
      <c r="AW4" s="83">
        <v>561</v>
      </c>
      <c r="AX4" s="83">
        <v>563</v>
      </c>
      <c r="AY4" s="83">
        <v>547</v>
      </c>
      <c r="AZ4" s="83">
        <v>579</v>
      </c>
      <c r="BA4" s="83">
        <v>580</v>
      </c>
      <c r="BB4" s="83">
        <v>553</v>
      </c>
      <c r="BC4" s="83">
        <v>582</v>
      </c>
      <c r="BD4" s="83">
        <v>735</v>
      </c>
      <c r="BE4" s="83">
        <v>578</v>
      </c>
      <c r="BF4" s="83">
        <v>803</v>
      </c>
      <c r="BG4" s="83">
        <v>808</v>
      </c>
      <c r="BH4" s="83">
        <v>827</v>
      </c>
      <c r="BI4" s="83">
        <v>832</v>
      </c>
    </row>
    <row r="5" s="127" customFormat="1" ht="15.75" spans="1:61">
      <c r="A5" s="15"/>
      <c r="B5" s="16"/>
      <c r="C5" s="17" t="s">
        <v>34</v>
      </c>
      <c r="D5" s="105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77">
        <v>7</v>
      </c>
      <c r="K5" s="19">
        <v>8</v>
      </c>
      <c r="L5" s="19">
        <v>9</v>
      </c>
      <c r="M5" s="178">
        <v>10</v>
      </c>
      <c r="N5" s="179">
        <v>11</v>
      </c>
      <c r="O5" s="19">
        <v>12</v>
      </c>
      <c r="P5" s="19">
        <v>13</v>
      </c>
      <c r="Q5" s="19">
        <v>14</v>
      </c>
      <c r="R5" s="19">
        <v>15</v>
      </c>
      <c r="S5" s="19">
        <v>16</v>
      </c>
      <c r="T5" s="19">
        <v>17</v>
      </c>
      <c r="U5" s="19">
        <v>18</v>
      </c>
      <c r="V5" s="19">
        <v>19</v>
      </c>
      <c r="W5" s="205">
        <v>20</v>
      </c>
      <c r="X5" s="105">
        <v>1</v>
      </c>
      <c r="Y5" s="19">
        <v>2</v>
      </c>
      <c r="Z5" s="19">
        <v>3</v>
      </c>
      <c r="AA5" s="18">
        <v>4</v>
      </c>
      <c r="AB5" s="18">
        <v>5</v>
      </c>
      <c r="AC5" s="19">
        <v>6</v>
      </c>
      <c r="AD5" s="19">
        <v>7</v>
      </c>
      <c r="AE5" s="19">
        <v>8</v>
      </c>
      <c r="AF5" s="19">
        <v>9</v>
      </c>
      <c r="AG5" s="19">
        <v>10</v>
      </c>
      <c r="AH5" s="19">
        <v>11</v>
      </c>
      <c r="AI5" s="19">
        <v>12</v>
      </c>
      <c r="AJ5" s="19">
        <v>13</v>
      </c>
      <c r="AK5" s="19">
        <v>14</v>
      </c>
      <c r="AL5" s="19">
        <v>15</v>
      </c>
      <c r="AM5" s="19">
        <v>16</v>
      </c>
      <c r="AN5" s="19">
        <v>17</v>
      </c>
      <c r="AO5" s="19">
        <v>18</v>
      </c>
      <c r="AP5" s="19">
        <v>19</v>
      </c>
      <c r="AQ5" s="19">
        <v>20</v>
      </c>
      <c r="AR5" s="19">
        <v>21</v>
      </c>
      <c r="AS5" s="19">
        <v>22</v>
      </c>
      <c r="AT5" s="19">
        <v>23</v>
      </c>
      <c r="AU5" s="19">
        <v>24</v>
      </c>
      <c r="AV5" s="19">
        <v>25</v>
      </c>
      <c r="AW5" s="19">
        <v>26</v>
      </c>
      <c r="AX5" s="19">
        <v>27</v>
      </c>
      <c r="AY5" s="19">
        <v>28</v>
      </c>
      <c r="AZ5" s="19">
        <v>29</v>
      </c>
      <c r="BA5" s="19">
        <v>30</v>
      </c>
      <c r="BB5" s="19">
        <v>31</v>
      </c>
      <c r="BC5" s="19">
        <v>32</v>
      </c>
      <c r="BD5" s="19">
        <v>33</v>
      </c>
      <c r="BE5" s="19">
        <v>34</v>
      </c>
      <c r="BF5" s="19">
        <v>35</v>
      </c>
      <c r="BG5" s="19">
        <v>36</v>
      </c>
      <c r="BH5" s="19">
        <v>37</v>
      </c>
      <c r="BI5" s="19">
        <v>38</v>
      </c>
    </row>
    <row r="6" ht="20.1" customHeight="1" spans="1:61">
      <c r="A6" s="20" t="s">
        <v>142</v>
      </c>
      <c r="B6" s="163" t="s">
        <v>50</v>
      </c>
      <c r="C6" s="120" t="s">
        <v>270</v>
      </c>
      <c r="D6" s="77">
        <v>15</v>
      </c>
      <c r="E6" s="25">
        <v>20</v>
      </c>
      <c r="F6" s="26">
        <v>8</v>
      </c>
      <c r="G6" s="26">
        <v>20</v>
      </c>
      <c r="H6" s="26">
        <v>17</v>
      </c>
      <c r="I6" s="26">
        <v>7</v>
      </c>
      <c r="J6" s="26">
        <v>20</v>
      </c>
      <c r="K6" s="26">
        <v>20</v>
      </c>
      <c r="L6" s="26">
        <v>18</v>
      </c>
      <c r="M6" s="26">
        <v>8</v>
      </c>
      <c r="N6" s="26">
        <v>13</v>
      </c>
      <c r="O6" s="26">
        <v>20</v>
      </c>
      <c r="P6" s="26">
        <v>20</v>
      </c>
      <c r="Q6" s="26">
        <v>8</v>
      </c>
      <c r="R6" s="26" t="s">
        <v>271</v>
      </c>
      <c r="S6" s="26">
        <v>8</v>
      </c>
      <c r="T6" s="26">
        <v>8</v>
      </c>
      <c r="U6" s="26">
        <v>20</v>
      </c>
      <c r="V6" s="26">
        <v>16</v>
      </c>
      <c r="W6" s="66">
        <v>20</v>
      </c>
      <c r="X6" s="26">
        <v>14</v>
      </c>
      <c r="Y6" s="26">
        <v>20</v>
      </c>
      <c r="Z6" s="66">
        <v>20</v>
      </c>
      <c r="AA6" s="24" t="s">
        <v>272</v>
      </c>
      <c r="AB6" s="24"/>
      <c r="AC6" s="25">
        <v>17</v>
      </c>
      <c r="AD6" s="26">
        <v>18</v>
      </c>
      <c r="AE6" s="26">
        <v>14</v>
      </c>
      <c r="AF6" s="26"/>
      <c r="AG6" s="66">
        <v>19</v>
      </c>
      <c r="AH6" s="66"/>
      <c r="AI6" s="66">
        <v>14</v>
      </c>
      <c r="AJ6" s="66">
        <v>20</v>
      </c>
      <c r="AK6" s="77">
        <v>20</v>
      </c>
      <c r="AL6" s="26">
        <v>13</v>
      </c>
      <c r="AM6" s="26">
        <v>11</v>
      </c>
      <c r="AN6" s="26">
        <v>10</v>
      </c>
      <c r="AO6" s="26">
        <v>9</v>
      </c>
      <c r="AP6" s="26">
        <v>16</v>
      </c>
      <c r="AQ6" s="26">
        <v>13</v>
      </c>
      <c r="AR6" s="26">
        <v>19</v>
      </c>
      <c r="AS6" s="26">
        <v>19</v>
      </c>
      <c r="AT6" s="26">
        <v>19</v>
      </c>
      <c r="AU6" s="66">
        <v>20</v>
      </c>
      <c r="AV6" s="66">
        <v>16</v>
      </c>
      <c r="AW6" s="66">
        <v>16</v>
      </c>
      <c r="AX6" s="66">
        <v>13</v>
      </c>
      <c r="AY6" s="77">
        <v>18</v>
      </c>
      <c r="AZ6" s="66">
        <v>20</v>
      </c>
      <c r="BA6" s="66">
        <v>20</v>
      </c>
      <c r="BB6" s="66">
        <v>15</v>
      </c>
      <c r="BC6" s="66">
        <v>14</v>
      </c>
      <c r="BD6" s="77">
        <v>20</v>
      </c>
      <c r="BE6" s="26">
        <v>14</v>
      </c>
      <c r="BF6" s="26">
        <v>12</v>
      </c>
      <c r="BG6" s="26">
        <v>20</v>
      </c>
      <c r="BH6" s="26">
        <v>20</v>
      </c>
      <c r="BI6" s="26">
        <v>13</v>
      </c>
    </row>
    <row r="7" ht="20.1" customHeight="1" spans="1:61">
      <c r="A7" s="134"/>
      <c r="B7" s="164"/>
      <c r="C7" s="29" t="s">
        <v>273</v>
      </c>
      <c r="D7" s="110">
        <v>17</v>
      </c>
      <c r="E7" s="30">
        <v>20</v>
      </c>
      <c r="F7" s="31">
        <v>16</v>
      </c>
      <c r="G7" s="31">
        <v>20</v>
      </c>
      <c r="H7" s="31">
        <v>20</v>
      </c>
      <c r="I7" s="31">
        <v>8</v>
      </c>
      <c r="J7" s="31">
        <v>20</v>
      </c>
      <c r="K7" s="31">
        <v>20</v>
      </c>
      <c r="L7" s="31">
        <v>20</v>
      </c>
      <c r="M7" s="31">
        <v>10</v>
      </c>
      <c r="N7" s="31">
        <v>18</v>
      </c>
      <c r="O7" s="31">
        <v>20</v>
      </c>
      <c r="P7" s="31">
        <v>19</v>
      </c>
      <c r="Q7" s="31">
        <v>8</v>
      </c>
      <c r="R7" s="31"/>
      <c r="S7" s="31">
        <v>9</v>
      </c>
      <c r="T7" s="31">
        <v>11</v>
      </c>
      <c r="U7" s="31">
        <v>20</v>
      </c>
      <c r="V7" s="31">
        <v>12</v>
      </c>
      <c r="W7" s="154">
        <v>20</v>
      </c>
      <c r="X7" s="31">
        <v>15</v>
      </c>
      <c r="Y7" s="31">
        <v>19</v>
      </c>
      <c r="Z7" s="31">
        <v>19</v>
      </c>
      <c r="AA7" s="31">
        <v>16</v>
      </c>
      <c r="AB7" s="31"/>
      <c r="AC7" s="31">
        <v>18</v>
      </c>
      <c r="AD7" s="31">
        <v>17</v>
      </c>
      <c r="AE7" s="31">
        <v>19</v>
      </c>
      <c r="AF7" s="31"/>
      <c r="AG7" s="154">
        <v>20</v>
      </c>
      <c r="AH7" s="154"/>
      <c r="AI7" s="154">
        <v>9</v>
      </c>
      <c r="AJ7" s="154">
        <v>18</v>
      </c>
      <c r="AK7" s="110">
        <v>16</v>
      </c>
      <c r="AL7" s="31">
        <v>16</v>
      </c>
      <c r="AM7" s="31">
        <v>12</v>
      </c>
      <c r="AN7" s="31">
        <v>17</v>
      </c>
      <c r="AO7" s="31">
        <v>10</v>
      </c>
      <c r="AP7" s="31">
        <v>11</v>
      </c>
      <c r="AQ7" s="31">
        <v>14</v>
      </c>
      <c r="AR7" s="31">
        <v>19</v>
      </c>
      <c r="AS7" s="31">
        <v>18</v>
      </c>
      <c r="AT7" s="31">
        <v>18</v>
      </c>
      <c r="AU7" s="154">
        <v>19</v>
      </c>
      <c r="AV7" s="154">
        <v>15</v>
      </c>
      <c r="AW7" s="154">
        <v>17</v>
      </c>
      <c r="AX7" s="154">
        <v>9</v>
      </c>
      <c r="AY7" s="110">
        <v>18</v>
      </c>
      <c r="AZ7" s="154">
        <v>19</v>
      </c>
      <c r="BA7" s="154">
        <v>15</v>
      </c>
      <c r="BB7" s="154">
        <v>14</v>
      </c>
      <c r="BC7" s="154">
        <v>13</v>
      </c>
      <c r="BD7" s="110">
        <v>17</v>
      </c>
      <c r="BE7" s="31">
        <v>15</v>
      </c>
      <c r="BF7" s="31">
        <v>11</v>
      </c>
      <c r="BG7" s="31">
        <v>19</v>
      </c>
      <c r="BH7" s="31">
        <v>17</v>
      </c>
      <c r="BI7" s="31">
        <v>14</v>
      </c>
    </row>
    <row r="8" ht="20.1" customHeight="1" spans="1:61">
      <c r="A8" s="134"/>
      <c r="B8" s="164"/>
      <c r="C8" s="29" t="s">
        <v>274</v>
      </c>
      <c r="D8" s="110">
        <v>12</v>
      </c>
      <c r="E8" s="30">
        <v>20</v>
      </c>
      <c r="F8" s="31">
        <v>12</v>
      </c>
      <c r="G8" s="31">
        <v>20</v>
      </c>
      <c r="H8" s="31">
        <v>20</v>
      </c>
      <c r="I8" s="31">
        <v>7</v>
      </c>
      <c r="J8" s="31">
        <v>20</v>
      </c>
      <c r="K8" s="31">
        <v>20</v>
      </c>
      <c r="L8" s="31">
        <v>20</v>
      </c>
      <c r="M8" s="31">
        <v>7</v>
      </c>
      <c r="N8" s="31">
        <v>14</v>
      </c>
      <c r="O8" s="31">
        <v>20</v>
      </c>
      <c r="P8" s="31">
        <v>20</v>
      </c>
      <c r="Q8" s="31">
        <v>9</v>
      </c>
      <c r="R8" s="31"/>
      <c r="S8" s="31">
        <v>9</v>
      </c>
      <c r="T8" s="31">
        <v>13</v>
      </c>
      <c r="U8" s="31">
        <v>20</v>
      </c>
      <c r="V8" s="31">
        <v>11</v>
      </c>
      <c r="W8" s="154">
        <v>20</v>
      </c>
      <c r="X8" s="31">
        <v>13</v>
      </c>
      <c r="Y8" s="31">
        <v>16</v>
      </c>
      <c r="Z8" s="31">
        <v>20</v>
      </c>
      <c r="AA8" s="31">
        <v>17</v>
      </c>
      <c r="AB8" s="31"/>
      <c r="AC8" s="31">
        <v>16</v>
      </c>
      <c r="AD8" s="31">
        <v>19</v>
      </c>
      <c r="AE8" s="31">
        <v>13</v>
      </c>
      <c r="AF8" s="31"/>
      <c r="AG8" s="154">
        <v>18</v>
      </c>
      <c r="AH8" s="154"/>
      <c r="AI8" s="154">
        <v>7</v>
      </c>
      <c r="AJ8" s="154">
        <v>19</v>
      </c>
      <c r="AK8" s="110">
        <v>18</v>
      </c>
      <c r="AL8" s="31">
        <v>15</v>
      </c>
      <c r="AM8" s="31">
        <v>18</v>
      </c>
      <c r="AN8" s="31">
        <v>16</v>
      </c>
      <c r="AO8" s="31">
        <v>11</v>
      </c>
      <c r="AP8" s="31">
        <v>6</v>
      </c>
      <c r="AQ8" s="31">
        <v>13</v>
      </c>
      <c r="AR8" s="31">
        <v>18</v>
      </c>
      <c r="AS8" s="31">
        <v>15</v>
      </c>
      <c r="AT8" s="31">
        <v>19</v>
      </c>
      <c r="AU8" s="154">
        <v>18</v>
      </c>
      <c r="AV8" s="154">
        <v>13</v>
      </c>
      <c r="AW8" s="154">
        <v>16</v>
      </c>
      <c r="AX8" s="154">
        <v>14</v>
      </c>
      <c r="AY8" s="110">
        <v>15</v>
      </c>
      <c r="AZ8" s="154">
        <v>19</v>
      </c>
      <c r="BA8" s="154">
        <v>19</v>
      </c>
      <c r="BB8" s="154">
        <v>11</v>
      </c>
      <c r="BC8" s="154">
        <v>16</v>
      </c>
      <c r="BD8" s="110">
        <v>16</v>
      </c>
      <c r="BE8" s="31">
        <v>18</v>
      </c>
      <c r="BF8" s="31">
        <v>12</v>
      </c>
      <c r="BG8" s="31">
        <v>18</v>
      </c>
      <c r="BH8" s="31">
        <v>20</v>
      </c>
      <c r="BI8" s="31">
        <v>14</v>
      </c>
    </row>
    <row r="9" ht="20.1" customHeight="1" spans="1:61">
      <c r="A9" s="134"/>
      <c r="B9" s="164"/>
      <c r="C9" s="29" t="s">
        <v>275</v>
      </c>
      <c r="D9" s="78">
        <v>16</v>
      </c>
      <c r="E9" s="34">
        <v>20</v>
      </c>
      <c r="F9" s="35">
        <v>14</v>
      </c>
      <c r="G9" s="35">
        <v>20</v>
      </c>
      <c r="H9" s="35">
        <v>20</v>
      </c>
      <c r="I9" s="35">
        <v>10</v>
      </c>
      <c r="J9" s="35">
        <v>20</v>
      </c>
      <c r="K9" s="35">
        <v>19</v>
      </c>
      <c r="L9" s="35">
        <v>20</v>
      </c>
      <c r="M9" s="35">
        <v>8</v>
      </c>
      <c r="N9" s="35">
        <v>17</v>
      </c>
      <c r="O9" s="35">
        <v>20</v>
      </c>
      <c r="P9" s="35">
        <v>19</v>
      </c>
      <c r="Q9" s="35">
        <v>9</v>
      </c>
      <c r="R9" s="35"/>
      <c r="S9" s="35">
        <v>8</v>
      </c>
      <c r="T9" s="35">
        <v>9</v>
      </c>
      <c r="U9" s="35">
        <v>20</v>
      </c>
      <c r="V9" s="35">
        <v>14</v>
      </c>
      <c r="W9" s="67">
        <v>20</v>
      </c>
      <c r="X9" s="35">
        <v>16</v>
      </c>
      <c r="Y9" s="35">
        <v>14</v>
      </c>
      <c r="Z9" s="35">
        <v>20</v>
      </c>
      <c r="AA9" s="35">
        <v>15</v>
      </c>
      <c r="AB9" s="35"/>
      <c r="AC9" s="35">
        <v>14</v>
      </c>
      <c r="AD9" s="35">
        <v>15</v>
      </c>
      <c r="AE9" s="35">
        <v>19</v>
      </c>
      <c r="AF9" s="35"/>
      <c r="AG9" s="67">
        <v>17</v>
      </c>
      <c r="AH9" s="67"/>
      <c r="AI9" s="67">
        <v>12</v>
      </c>
      <c r="AJ9" s="67">
        <v>18</v>
      </c>
      <c r="AK9" s="78">
        <v>19</v>
      </c>
      <c r="AL9" s="35">
        <v>19</v>
      </c>
      <c r="AM9" s="35">
        <v>13</v>
      </c>
      <c r="AN9" s="35">
        <v>18</v>
      </c>
      <c r="AO9" s="35">
        <v>15</v>
      </c>
      <c r="AP9" s="35">
        <v>13</v>
      </c>
      <c r="AQ9" s="35">
        <v>16</v>
      </c>
      <c r="AR9" s="35">
        <v>19</v>
      </c>
      <c r="AS9" s="35">
        <v>12</v>
      </c>
      <c r="AT9" s="35">
        <v>18</v>
      </c>
      <c r="AU9" s="67">
        <v>16</v>
      </c>
      <c r="AV9" s="67">
        <v>17</v>
      </c>
      <c r="AW9" s="67">
        <v>15</v>
      </c>
      <c r="AX9" s="67">
        <v>19</v>
      </c>
      <c r="AY9" s="78">
        <v>19</v>
      </c>
      <c r="AZ9" s="67">
        <v>20</v>
      </c>
      <c r="BA9" s="67">
        <v>11</v>
      </c>
      <c r="BB9" s="67">
        <v>10</v>
      </c>
      <c r="BC9" s="67">
        <v>12</v>
      </c>
      <c r="BD9" s="78">
        <v>19</v>
      </c>
      <c r="BE9" s="35">
        <v>19</v>
      </c>
      <c r="BF9" s="35">
        <v>13</v>
      </c>
      <c r="BG9" s="35">
        <v>18</v>
      </c>
      <c r="BH9" s="35">
        <v>19</v>
      </c>
      <c r="BI9" s="35">
        <v>13</v>
      </c>
    </row>
    <row r="10" ht="28.5" customHeight="1" spans="1:61">
      <c r="A10" s="134"/>
      <c r="B10" s="164"/>
      <c r="C10" s="49" t="s">
        <v>276</v>
      </c>
      <c r="D10" s="78">
        <v>18</v>
      </c>
      <c r="E10" s="34">
        <v>19</v>
      </c>
      <c r="F10" s="35">
        <v>18</v>
      </c>
      <c r="G10" s="35">
        <v>20</v>
      </c>
      <c r="H10" s="35">
        <v>20</v>
      </c>
      <c r="I10" s="35">
        <v>18</v>
      </c>
      <c r="J10" s="35">
        <v>20</v>
      </c>
      <c r="K10" s="35">
        <v>18</v>
      </c>
      <c r="L10" s="35">
        <v>20</v>
      </c>
      <c r="M10" s="35">
        <v>18</v>
      </c>
      <c r="N10" s="35">
        <v>18</v>
      </c>
      <c r="O10" s="35">
        <v>20</v>
      </c>
      <c r="P10" s="35">
        <v>18</v>
      </c>
      <c r="Q10" s="35">
        <v>17</v>
      </c>
      <c r="R10" s="35"/>
      <c r="S10" s="35">
        <v>17</v>
      </c>
      <c r="T10" s="35">
        <v>17</v>
      </c>
      <c r="U10" s="35">
        <v>20</v>
      </c>
      <c r="V10" s="35">
        <v>17</v>
      </c>
      <c r="W10" s="67">
        <v>20</v>
      </c>
      <c r="X10" s="35">
        <v>18</v>
      </c>
      <c r="Y10" s="35">
        <v>19</v>
      </c>
      <c r="Z10" s="35">
        <v>19</v>
      </c>
      <c r="AA10" s="35">
        <v>18</v>
      </c>
      <c r="AB10" s="35"/>
      <c r="AC10" s="35">
        <v>18</v>
      </c>
      <c r="AD10" s="35">
        <v>18</v>
      </c>
      <c r="AE10" s="35">
        <v>19</v>
      </c>
      <c r="AF10" s="35"/>
      <c r="AG10" s="67">
        <v>20</v>
      </c>
      <c r="AH10" s="67"/>
      <c r="AI10" s="67">
        <v>16</v>
      </c>
      <c r="AJ10" s="67">
        <v>20</v>
      </c>
      <c r="AK10" s="78">
        <v>19</v>
      </c>
      <c r="AL10" s="35">
        <v>18</v>
      </c>
      <c r="AM10" s="35">
        <v>18</v>
      </c>
      <c r="AN10" s="35">
        <v>17</v>
      </c>
      <c r="AO10" s="35">
        <v>17</v>
      </c>
      <c r="AP10" s="35">
        <v>12</v>
      </c>
      <c r="AQ10" s="35">
        <v>15</v>
      </c>
      <c r="AR10" s="35">
        <v>20</v>
      </c>
      <c r="AS10" s="35">
        <v>20</v>
      </c>
      <c r="AT10" s="35">
        <v>19</v>
      </c>
      <c r="AU10" s="67">
        <v>20</v>
      </c>
      <c r="AV10" s="67">
        <v>17</v>
      </c>
      <c r="AW10" s="67">
        <v>18</v>
      </c>
      <c r="AX10" s="67">
        <v>17</v>
      </c>
      <c r="AY10" s="78">
        <v>19</v>
      </c>
      <c r="AZ10" s="67">
        <v>20</v>
      </c>
      <c r="BA10" s="67">
        <v>19</v>
      </c>
      <c r="BB10" s="67">
        <v>17</v>
      </c>
      <c r="BC10" s="67">
        <v>19</v>
      </c>
      <c r="BD10" s="78">
        <v>19</v>
      </c>
      <c r="BE10" s="35">
        <v>18</v>
      </c>
      <c r="BF10" s="35">
        <v>15</v>
      </c>
      <c r="BG10" s="35">
        <v>20</v>
      </c>
      <c r="BH10" s="35">
        <v>20</v>
      </c>
      <c r="BI10" s="35">
        <v>15</v>
      </c>
    </row>
    <row r="11" ht="20.1" customHeight="1" spans="1:61">
      <c r="A11" s="134"/>
      <c r="B11" s="164"/>
      <c r="C11" s="90" t="s">
        <v>277</v>
      </c>
      <c r="D11" s="55">
        <f>SUM(D6:D10)</f>
        <v>78</v>
      </c>
      <c r="E11" s="55">
        <f t="shared" ref="E11:X11" si="0">SUM(E6:E10)</f>
        <v>99</v>
      </c>
      <c r="F11" s="55">
        <f t="shared" si="0"/>
        <v>68</v>
      </c>
      <c r="G11" s="55">
        <f t="shared" si="0"/>
        <v>100</v>
      </c>
      <c r="H11" s="55">
        <f t="shared" si="0"/>
        <v>97</v>
      </c>
      <c r="I11" s="55">
        <f t="shared" si="0"/>
        <v>50</v>
      </c>
      <c r="J11" s="55">
        <f t="shared" si="0"/>
        <v>100</v>
      </c>
      <c r="K11" s="55">
        <f t="shared" si="0"/>
        <v>97</v>
      </c>
      <c r="L11" s="55">
        <f t="shared" si="0"/>
        <v>98</v>
      </c>
      <c r="M11" s="55">
        <f t="shared" si="0"/>
        <v>51</v>
      </c>
      <c r="N11" s="55">
        <f t="shared" si="0"/>
        <v>80</v>
      </c>
      <c r="O11" s="55">
        <f t="shared" si="0"/>
        <v>100</v>
      </c>
      <c r="P11" s="55">
        <f t="shared" si="0"/>
        <v>96</v>
      </c>
      <c r="Q11" s="55">
        <f t="shared" si="0"/>
        <v>51</v>
      </c>
      <c r="R11" s="55">
        <f t="shared" si="0"/>
        <v>0</v>
      </c>
      <c r="S11" s="55">
        <f t="shared" si="0"/>
        <v>51</v>
      </c>
      <c r="T11" s="55">
        <f t="shared" si="0"/>
        <v>58</v>
      </c>
      <c r="U11" s="55">
        <f t="shared" si="0"/>
        <v>100</v>
      </c>
      <c r="V11" s="55">
        <f t="shared" si="0"/>
        <v>70</v>
      </c>
      <c r="W11" s="206">
        <f t="shared" si="0"/>
        <v>100</v>
      </c>
      <c r="X11" s="55">
        <f t="shared" si="0"/>
        <v>76</v>
      </c>
      <c r="Y11" s="55">
        <f t="shared" ref="Y11:BI11" si="1">SUM(Y6:Y10)</f>
        <v>88</v>
      </c>
      <c r="Z11" s="55">
        <f t="shared" si="1"/>
        <v>98</v>
      </c>
      <c r="AA11" s="55">
        <f t="shared" si="1"/>
        <v>66</v>
      </c>
      <c r="AB11" s="55">
        <f t="shared" si="1"/>
        <v>0</v>
      </c>
      <c r="AC11" s="55">
        <f t="shared" si="1"/>
        <v>83</v>
      </c>
      <c r="AD11" s="55">
        <f t="shared" si="1"/>
        <v>87</v>
      </c>
      <c r="AE11" s="55">
        <f t="shared" si="1"/>
        <v>84</v>
      </c>
      <c r="AF11" s="55">
        <f t="shared" si="1"/>
        <v>0</v>
      </c>
      <c r="AG11" s="55">
        <f t="shared" si="1"/>
        <v>94</v>
      </c>
      <c r="AH11" s="55">
        <f t="shared" si="1"/>
        <v>0</v>
      </c>
      <c r="AI11" s="55">
        <f t="shared" si="1"/>
        <v>58</v>
      </c>
      <c r="AJ11" s="55">
        <f t="shared" si="1"/>
        <v>95</v>
      </c>
      <c r="AK11" s="55">
        <f t="shared" si="1"/>
        <v>92</v>
      </c>
      <c r="AL11" s="55">
        <f t="shared" si="1"/>
        <v>81</v>
      </c>
      <c r="AM11" s="55">
        <f t="shared" si="1"/>
        <v>72</v>
      </c>
      <c r="AN11" s="55">
        <f t="shared" si="1"/>
        <v>78</v>
      </c>
      <c r="AO11" s="55">
        <f t="shared" si="1"/>
        <v>62</v>
      </c>
      <c r="AP11" s="55">
        <f t="shared" si="1"/>
        <v>58</v>
      </c>
      <c r="AQ11" s="55">
        <f t="shared" si="1"/>
        <v>71</v>
      </c>
      <c r="AR11" s="55">
        <f t="shared" si="1"/>
        <v>95</v>
      </c>
      <c r="AS11" s="55">
        <f t="shared" si="1"/>
        <v>84</v>
      </c>
      <c r="AT11" s="55">
        <f t="shared" si="1"/>
        <v>93</v>
      </c>
      <c r="AU11" s="55">
        <f t="shared" si="1"/>
        <v>93</v>
      </c>
      <c r="AV11" s="55">
        <f t="shared" si="1"/>
        <v>78</v>
      </c>
      <c r="AW11" s="55">
        <f t="shared" si="1"/>
        <v>82</v>
      </c>
      <c r="AX11" s="55">
        <f t="shared" si="1"/>
        <v>72</v>
      </c>
      <c r="AY11" s="55">
        <f t="shared" si="1"/>
        <v>89</v>
      </c>
      <c r="AZ11" s="55">
        <f t="shared" si="1"/>
        <v>98</v>
      </c>
      <c r="BA11" s="55">
        <f t="shared" si="1"/>
        <v>84</v>
      </c>
      <c r="BB11" s="55">
        <f t="shared" si="1"/>
        <v>67</v>
      </c>
      <c r="BC11" s="55">
        <f t="shared" si="1"/>
        <v>74</v>
      </c>
      <c r="BD11" s="55">
        <f t="shared" si="1"/>
        <v>91</v>
      </c>
      <c r="BE11" s="55">
        <f t="shared" si="1"/>
        <v>84</v>
      </c>
      <c r="BF11" s="55">
        <f t="shared" si="1"/>
        <v>63</v>
      </c>
      <c r="BG11" s="55">
        <f t="shared" si="1"/>
        <v>95</v>
      </c>
      <c r="BH11" s="55">
        <f t="shared" si="1"/>
        <v>96</v>
      </c>
      <c r="BI11" s="55">
        <f t="shared" si="1"/>
        <v>69</v>
      </c>
    </row>
    <row r="12" ht="20.1" customHeight="1" spans="1:61">
      <c r="A12" s="134"/>
      <c r="B12" s="165"/>
      <c r="C12" s="100" t="s">
        <v>44</v>
      </c>
      <c r="D12" s="107" t="s">
        <v>271</v>
      </c>
      <c r="E12" s="136" t="s">
        <v>278</v>
      </c>
      <c r="F12" s="137" t="s">
        <v>279</v>
      </c>
      <c r="G12" s="137" t="s">
        <v>278</v>
      </c>
      <c r="H12" s="137" t="s">
        <v>278</v>
      </c>
      <c r="I12" s="137" t="s">
        <v>279</v>
      </c>
      <c r="J12" s="137" t="s">
        <v>278</v>
      </c>
      <c r="K12" s="137" t="s">
        <v>278</v>
      </c>
      <c r="L12" s="137" t="s">
        <v>278</v>
      </c>
      <c r="M12" s="137" t="s">
        <v>46</v>
      </c>
      <c r="N12" s="137" t="s">
        <v>79</v>
      </c>
      <c r="O12" s="137" t="s">
        <v>278</v>
      </c>
      <c r="P12" s="137" t="s">
        <v>278</v>
      </c>
      <c r="Q12" s="137" t="s">
        <v>46</v>
      </c>
      <c r="R12" s="137"/>
      <c r="S12" s="137" t="s">
        <v>46</v>
      </c>
      <c r="T12" s="137" t="s">
        <v>279</v>
      </c>
      <c r="U12" s="137" t="s">
        <v>278</v>
      </c>
      <c r="V12" s="137" t="s">
        <v>79</v>
      </c>
      <c r="W12" s="152" t="s">
        <v>278</v>
      </c>
      <c r="X12" s="137" t="s">
        <v>79</v>
      </c>
      <c r="Y12" s="137" t="s">
        <v>271</v>
      </c>
      <c r="Z12" s="137" t="s">
        <v>278</v>
      </c>
      <c r="AA12" s="137" t="s">
        <v>271</v>
      </c>
      <c r="AB12" s="137"/>
      <c r="AC12" s="137" t="s">
        <v>271</v>
      </c>
      <c r="AD12" s="137" t="s">
        <v>271</v>
      </c>
      <c r="AE12" s="137" t="s">
        <v>271</v>
      </c>
      <c r="AF12" s="137"/>
      <c r="AG12" s="152" t="s">
        <v>278</v>
      </c>
      <c r="AH12" s="152"/>
      <c r="AI12" s="152" t="s">
        <v>46</v>
      </c>
      <c r="AJ12" s="152" t="s">
        <v>278</v>
      </c>
      <c r="AK12" s="107" t="s">
        <v>278</v>
      </c>
      <c r="AL12" s="137" t="s">
        <v>278</v>
      </c>
      <c r="AM12" s="137" t="s">
        <v>79</v>
      </c>
      <c r="AN12" s="137" t="s">
        <v>79</v>
      </c>
      <c r="AO12" s="137" t="s">
        <v>279</v>
      </c>
      <c r="AP12" s="137" t="s">
        <v>279</v>
      </c>
      <c r="AQ12" s="137" t="s">
        <v>79</v>
      </c>
      <c r="AR12" s="137" t="s">
        <v>278</v>
      </c>
      <c r="AS12" s="137" t="s">
        <v>271</v>
      </c>
      <c r="AT12" s="137" t="s">
        <v>278</v>
      </c>
      <c r="AU12" s="152" t="s">
        <v>278</v>
      </c>
      <c r="AV12" s="152" t="s">
        <v>79</v>
      </c>
      <c r="AW12" s="152" t="s">
        <v>271</v>
      </c>
      <c r="AX12" s="152" t="s">
        <v>79</v>
      </c>
      <c r="AY12" s="107" t="s">
        <v>271</v>
      </c>
      <c r="AZ12" s="152" t="s">
        <v>278</v>
      </c>
      <c r="BA12" s="152" t="s">
        <v>271</v>
      </c>
      <c r="BB12" s="152" t="s">
        <v>279</v>
      </c>
      <c r="BC12" s="152" t="s">
        <v>79</v>
      </c>
      <c r="BD12" s="107" t="s">
        <v>278</v>
      </c>
      <c r="BE12" s="137" t="s">
        <v>271</v>
      </c>
      <c r="BF12" s="137" t="s">
        <v>279</v>
      </c>
      <c r="BG12" s="137" t="s">
        <v>278</v>
      </c>
      <c r="BH12" s="137" t="s">
        <v>278</v>
      </c>
      <c r="BI12" s="137" t="s">
        <v>279</v>
      </c>
    </row>
    <row r="13" ht="20.1" customHeight="1" spans="1:61">
      <c r="A13" s="134"/>
      <c r="B13" s="163" t="s">
        <v>36</v>
      </c>
      <c r="C13" s="120" t="s">
        <v>280</v>
      </c>
      <c r="D13" s="77">
        <v>6</v>
      </c>
      <c r="E13" s="25">
        <v>7</v>
      </c>
      <c r="F13" s="26">
        <v>10</v>
      </c>
      <c r="G13" s="26">
        <v>17</v>
      </c>
      <c r="H13" s="26">
        <v>15</v>
      </c>
      <c r="I13" s="26">
        <v>7</v>
      </c>
      <c r="J13" s="26">
        <v>19</v>
      </c>
      <c r="K13" s="26">
        <v>6</v>
      </c>
      <c r="L13" s="26">
        <v>6</v>
      </c>
      <c r="M13" s="26">
        <v>8</v>
      </c>
      <c r="N13" s="26">
        <v>8</v>
      </c>
      <c r="O13" s="26">
        <v>19</v>
      </c>
      <c r="P13" s="26">
        <v>20</v>
      </c>
      <c r="Q13" s="26">
        <v>8</v>
      </c>
      <c r="R13" s="26"/>
      <c r="S13" s="26">
        <v>8</v>
      </c>
      <c r="T13" s="26">
        <v>8</v>
      </c>
      <c r="U13" s="26">
        <v>20</v>
      </c>
      <c r="V13" s="26">
        <v>8</v>
      </c>
      <c r="W13" s="66">
        <v>14</v>
      </c>
      <c r="X13" s="26">
        <v>17</v>
      </c>
      <c r="Y13" s="26">
        <v>13</v>
      </c>
      <c r="Z13" s="26">
        <v>19</v>
      </c>
      <c r="AA13" s="26">
        <v>17</v>
      </c>
      <c r="AB13" s="26"/>
      <c r="AC13" s="26">
        <v>12</v>
      </c>
      <c r="AD13" s="26">
        <v>14</v>
      </c>
      <c r="AE13" s="26">
        <v>13</v>
      </c>
      <c r="AF13" s="26"/>
      <c r="AG13" s="66">
        <v>17</v>
      </c>
      <c r="AH13" s="66"/>
      <c r="AI13" s="66">
        <v>10</v>
      </c>
      <c r="AJ13" s="66">
        <v>16</v>
      </c>
      <c r="AK13" s="77">
        <v>12</v>
      </c>
      <c r="AL13" s="26">
        <v>11</v>
      </c>
      <c r="AM13" s="26">
        <v>14</v>
      </c>
      <c r="AN13" s="26">
        <v>8</v>
      </c>
      <c r="AO13" s="26">
        <v>9</v>
      </c>
      <c r="AP13" s="26">
        <v>16</v>
      </c>
      <c r="AQ13" s="26">
        <v>12</v>
      </c>
      <c r="AR13" s="26">
        <v>16</v>
      </c>
      <c r="AS13" s="26">
        <v>17</v>
      </c>
      <c r="AT13" s="26">
        <v>17</v>
      </c>
      <c r="AU13" s="66">
        <v>11</v>
      </c>
      <c r="AV13" s="66">
        <v>15</v>
      </c>
      <c r="AW13" s="66">
        <v>9</v>
      </c>
      <c r="AX13" s="66">
        <v>10</v>
      </c>
      <c r="AY13" s="77">
        <v>18</v>
      </c>
      <c r="AZ13" s="66">
        <v>13</v>
      </c>
      <c r="BA13" s="66">
        <v>16</v>
      </c>
      <c r="BB13" s="66">
        <v>12</v>
      </c>
      <c r="BC13" s="66">
        <v>9</v>
      </c>
      <c r="BD13" s="77">
        <v>14</v>
      </c>
      <c r="BE13" s="26">
        <v>12</v>
      </c>
      <c r="BF13" s="26">
        <v>11</v>
      </c>
      <c r="BG13" s="26">
        <v>18</v>
      </c>
      <c r="BH13" s="26">
        <v>19</v>
      </c>
      <c r="BI13" s="26">
        <v>12</v>
      </c>
    </row>
    <row r="14" ht="20.1" customHeight="1" spans="1:61">
      <c r="A14" s="134"/>
      <c r="B14" s="164"/>
      <c r="C14" s="29" t="s">
        <v>281</v>
      </c>
      <c r="D14" s="110">
        <v>15</v>
      </c>
      <c r="E14" s="30">
        <v>13</v>
      </c>
      <c r="F14" s="31">
        <v>10</v>
      </c>
      <c r="G14" s="31">
        <v>17</v>
      </c>
      <c r="H14" s="31">
        <v>15</v>
      </c>
      <c r="I14" s="31">
        <v>9</v>
      </c>
      <c r="J14" s="31">
        <v>18</v>
      </c>
      <c r="K14" s="31">
        <v>14</v>
      </c>
      <c r="L14" s="31">
        <v>9</v>
      </c>
      <c r="M14" s="31">
        <v>8</v>
      </c>
      <c r="N14" s="31">
        <v>9</v>
      </c>
      <c r="O14" s="31">
        <v>17</v>
      </c>
      <c r="P14" s="31">
        <v>18</v>
      </c>
      <c r="Q14" s="31">
        <v>8</v>
      </c>
      <c r="R14" s="31"/>
      <c r="S14" s="31">
        <v>8</v>
      </c>
      <c r="T14" s="31">
        <v>8</v>
      </c>
      <c r="U14" s="31">
        <v>20</v>
      </c>
      <c r="V14" s="31">
        <v>8</v>
      </c>
      <c r="W14" s="154">
        <v>18</v>
      </c>
      <c r="X14" s="31">
        <v>15</v>
      </c>
      <c r="Y14" s="31">
        <v>15</v>
      </c>
      <c r="Z14" s="31">
        <v>13</v>
      </c>
      <c r="AA14" s="31">
        <v>15</v>
      </c>
      <c r="AB14" s="31"/>
      <c r="AC14" s="31">
        <v>20</v>
      </c>
      <c r="AD14" s="31">
        <v>20</v>
      </c>
      <c r="AE14" s="31">
        <v>16</v>
      </c>
      <c r="AF14" s="31"/>
      <c r="AG14" s="154">
        <v>19</v>
      </c>
      <c r="AH14" s="154"/>
      <c r="AI14" s="154">
        <v>9</v>
      </c>
      <c r="AJ14" s="154">
        <v>13</v>
      </c>
      <c r="AK14" s="110">
        <v>14</v>
      </c>
      <c r="AL14" s="31">
        <v>15</v>
      </c>
      <c r="AM14" s="31">
        <v>9</v>
      </c>
      <c r="AN14" s="31">
        <v>9</v>
      </c>
      <c r="AO14" s="31">
        <v>11</v>
      </c>
      <c r="AP14" s="31">
        <v>13</v>
      </c>
      <c r="AQ14" s="31">
        <v>11</v>
      </c>
      <c r="AR14" s="31">
        <v>14</v>
      </c>
      <c r="AS14" s="31">
        <v>12</v>
      </c>
      <c r="AT14" s="31">
        <v>16</v>
      </c>
      <c r="AU14" s="154">
        <v>13</v>
      </c>
      <c r="AV14" s="154">
        <v>13</v>
      </c>
      <c r="AW14" s="154">
        <v>10</v>
      </c>
      <c r="AX14" s="154">
        <v>7</v>
      </c>
      <c r="AY14" s="110">
        <v>13</v>
      </c>
      <c r="AZ14" s="154">
        <v>9</v>
      </c>
      <c r="BA14" s="154">
        <v>15</v>
      </c>
      <c r="BB14" s="154">
        <v>8</v>
      </c>
      <c r="BC14" s="154">
        <v>10</v>
      </c>
      <c r="BD14" s="110">
        <v>19</v>
      </c>
      <c r="BE14" s="31">
        <v>16</v>
      </c>
      <c r="BF14" s="31">
        <v>12</v>
      </c>
      <c r="BG14" s="31">
        <v>20</v>
      </c>
      <c r="BH14" s="31">
        <v>19</v>
      </c>
      <c r="BI14" s="31">
        <v>11</v>
      </c>
    </row>
    <row r="15" ht="20.1" customHeight="1" spans="1:61">
      <c r="A15" s="134"/>
      <c r="B15" s="164"/>
      <c r="C15" s="29" t="s">
        <v>282</v>
      </c>
      <c r="D15" s="110">
        <v>12</v>
      </c>
      <c r="E15" s="30">
        <v>19</v>
      </c>
      <c r="F15" s="31">
        <v>18</v>
      </c>
      <c r="G15" s="31">
        <v>18</v>
      </c>
      <c r="H15" s="31">
        <v>18</v>
      </c>
      <c r="I15" s="31">
        <v>18</v>
      </c>
      <c r="J15" s="31">
        <v>20</v>
      </c>
      <c r="K15" s="31">
        <v>12</v>
      </c>
      <c r="L15" s="31">
        <v>20</v>
      </c>
      <c r="M15" s="31">
        <v>9</v>
      </c>
      <c r="N15" s="31">
        <v>9</v>
      </c>
      <c r="O15" s="31">
        <v>20</v>
      </c>
      <c r="P15" s="31">
        <v>20</v>
      </c>
      <c r="Q15" s="31">
        <v>10</v>
      </c>
      <c r="R15" s="31"/>
      <c r="S15" s="31">
        <v>12</v>
      </c>
      <c r="T15" s="31">
        <v>10</v>
      </c>
      <c r="U15" s="31">
        <v>20</v>
      </c>
      <c r="V15" s="31">
        <v>10</v>
      </c>
      <c r="W15" s="154">
        <v>20</v>
      </c>
      <c r="X15" s="31">
        <v>18</v>
      </c>
      <c r="Y15" s="31">
        <v>16</v>
      </c>
      <c r="Z15" s="31">
        <v>18</v>
      </c>
      <c r="AA15" s="31">
        <v>14</v>
      </c>
      <c r="AB15" s="31"/>
      <c r="AC15" s="31">
        <v>18</v>
      </c>
      <c r="AD15" s="31">
        <v>18</v>
      </c>
      <c r="AE15" s="31">
        <v>16</v>
      </c>
      <c r="AF15" s="31"/>
      <c r="AG15" s="154">
        <v>18</v>
      </c>
      <c r="AH15" s="154"/>
      <c r="AI15" s="154">
        <v>11</v>
      </c>
      <c r="AJ15" s="154">
        <v>17</v>
      </c>
      <c r="AK15" s="110">
        <v>17</v>
      </c>
      <c r="AL15" s="31">
        <v>9</v>
      </c>
      <c r="AM15" s="31">
        <v>9</v>
      </c>
      <c r="AN15" s="31">
        <v>9</v>
      </c>
      <c r="AO15" s="31">
        <v>10</v>
      </c>
      <c r="AP15" s="31">
        <v>11</v>
      </c>
      <c r="AQ15" s="31">
        <v>11</v>
      </c>
      <c r="AR15" s="31">
        <v>12</v>
      </c>
      <c r="AS15" s="31">
        <v>16</v>
      </c>
      <c r="AT15" s="31">
        <v>13</v>
      </c>
      <c r="AU15" s="154">
        <v>13</v>
      </c>
      <c r="AV15" s="154">
        <v>9</v>
      </c>
      <c r="AW15" s="154">
        <v>11</v>
      </c>
      <c r="AX15" s="154">
        <v>12</v>
      </c>
      <c r="AY15" s="110">
        <v>12</v>
      </c>
      <c r="AZ15" s="154">
        <v>8</v>
      </c>
      <c r="BA15" s="154">
        <v>14</v>
      </c>
      <c r="BB15" s="154">
        <v>9</v>
      </c>
      <c r="BC15" s="154">
        <v>12</v>
      </c>
      <c r="BD15" s="110">
        <v>18</v>
      </c>
      <c r="BE15" s="31">
        <v>17</v>
      </c>
      <c r="BF15" s="31">
        <v>11</v>
      </c>
      <c r="BG15" s="31">
        <v>17</v>
      </c>
      <c r="BH15" s="31">
        <v>19</v>
      </c>
      <c r="BI15" s="31">
        <v>10</v>
      </c>
    </row>
    <row r="16" ht="20.1" customHeight="1" spans="1:61">
      <c r="A16" s="134"/>
      <c r="B16" s="164"/>
      <c r="C16" s="29" t="s">
        <v>283</v>
      </c>
      <c r="D16" s="78">
        <v>12</v>
      </c>
      <c r="E16" s="34">
        <v>20</v>
      </c>
      <c r="F16" s="35">
        <v>12</v>
      </c>
      <c r="G16" s="35">
        <v>20</v>
      </c>
      <c r="H16" s="35">
        <v>17</v>
      </c>
      <c r="I16" s="35">
        <v>9</v>
      </c>
      <c r="J16" s="35">
        <v>20</v>
      </c>
      <c r="K16" s="35">
        <v>16</v>
      </c>
      <c r="L16" s="35">
        <v>13</v>
      </c>
      <c r="M16" s="35">
        <v>10</v>
      </c>
      <c r="N16" s="35">
        <v>12</v>
      </c>
      <c r="O16" s="35">
        <v>18</v>
      </c>
      <c r="P16" s="35">
        <v>18</v>
      </c>
      <c r="Q16" s="35">
        <v>9</v>
      </c>
      <c r="R16" s="35"/>
      <c r="S16" s="35">
        <v>9</v>
      </c>
      <c r="T16" s="35">
        <v>9</v>
      </c>
      <c r="U16" s="35">
        <v>20</v>
      </c>
      <c r="V16" s="35">
        <v>14</v>
      </c>
      <c r="W16" s="67">
        <v>20</v>
      </c>
      <c r="X16" s="35">
        <v>19</v>
      </c>
      <c r="Y16" s="35">
        <v>15</v>
      </c>
      <c r="Z16" s="35">
        <v>20</v>
      </c>
      <c r="AA16" s="35">
        <v>19</v>
      </c>
      <c r="AB16" s="35"/>
      <c r="AC16" s="35">
        <v>16</v>
      </c>
      <c r="AD16" s="35">
        <v>15</v>
      </c>
      <c r="AE16" s="35">
        <v>16</v>
      </c>
      <c r="AF16" s="35"/>
      <c r="AG16" s="67">
        <v>17</v>
      </c>
      <c r="AH16" s="67"/>
      <c r="AI16" s="67">
        <v>9</v>
      </c>
      <c r="AJ16" s="67">
        <v>19</v>
      </c>
      <c r="AK16" s="78">
        <v>20</v>
      </c>
      <c r="AL16" s="35">
        <v>16</v>
      </c>
      <c r="AM16" s="35">
        <v>12</v>
      </c>
      <c r="AN16" s="35">
        <v>12</v>
      </c>
      <c r="AO16" s="35">
        <v>17</v>
      </c>
      <c r="AP16" s="35">
        <v>10</v>
      </c>
      <c r="AQ16" s="35">
        <v>12</v>
      </c>
      <c r="AR16" s="35">
        <v>11</v>
      </c>
      <c r="AS16" s="35">
        <v>18</v>
      </c>
      <c r="AT16" s="35">
        <v>14</v>
      </c>
      <c r="AU16" s="67">
        <v>19</v>
      </c>
      <c r="AV16" s="67">
        <v>12</v>
      </c>
      <c r="AW16" s="67">
        <v>13</v>
      </c>
      <c r="AX16" s="67">
        <v>10</v>
      </c>
      <c r="AY16" s="78">
        <v>17</v>
      </c>
      <c r="AZ16" s="67">
        <v>11</v>
      </c>
      <c r="BA16" s="67">
        <v>13</v>
      </c>
      <c r="BB16" s="67">
        <v>11</v>
      </c>
      <c r="BC16" s="67">
        <v>9</v>
      </c>
      <c r="BD16" s="78">
        <v>20</v>
      </c>
      <c r="BE16" s="35">
        <v>13</v>
      </c>
      <c r="BF16" s="35">
        <v>9</v>
      </c>
      <c r="BG16" s="35">
        <v>17</v>
      </c>
      <c r="BH16" s="35">
        <v>20</v>
      </c>
      <c r="BI16" s="35">
        <v>11</v>
      </c>
    </row>
    <row r="17" ht="20.1" customHeight="1" spans="1:61">
      <c r="A17" s="134"/>
      <c r="B17" s="164"/>
      <c r="C17" s="49" t="s">
        <v>284</v>
      </c>
      <c r="D17" s="78">
        <v>18</v>
      </c>
      <c r="E17" s="34">
        <v>20</v>
      </c>
      <c r="F17" s="35">
        <v>17</v>
      </c>
      <c r="G17" s="35">
        <v>20</v>
      </c>
      <c r="H17" s="35">
        <v>20</v>
      </c>
      <c r="I17" s="35">
        <v>18</v>
      </c>
      <c r="J17" s="35">
        <v>20</v>
      </c>
      <c r="K17" s="35">
        <v>20</v>
      </c>
      <c r="L17" s="35">
        <v>20</v>
      </c>
      <c r="M17" s="35">
        <v>18</v>
      </c>
      <c r="N17" s="35">
        <v>18</v>
      </c>
      <c r="O17" s="35">
        <v>20</v>
      </c>
      <c r="P17" s="35">
        <v>20</v>
      </c>
      <c r="Q17" s="35">
        <v>18</v>
      </c>
      <c r="R17" s="35"/>
      <c r="S17" s="35">
        <v>16</v>
      </c>
      <c r="T17" s="35">
        <v>16</v>
      </c>
      <c r="U17" s="35">
        <v>20</v>
      </c>
      <c r="V17" s="35">
        <v>18</v>
      </c>
      <c r="W17" s="67">
        <v>20</v>
      </c>
      <c r="X17" s="35">
        <v>19</v>
      </c>
      <c r="Y17" s="35">
        <v>18</v>
      </c>
      <c r="Z17" s="35">
        <v>19</v>
      </c>
      <c r="AA17" s="35">
        <v>19</v>
      </c>
      <c r="AB17" s="35"/>
      <c r="AC17" s="35">
        <v>19</v>
      </c>
      <c r="AD17" s="35">
        <v>19</v>
      </c>
      <c r="AE17" s="35">
        <v>18</v>
      </c>
      <c r="AF17" s="35"/>
      <c r="AG17" s="67">
        <v>19</v>
      </c>
      <c r="AH17" s="67"/>
      <c r="AI17" s="67">
        <v>14</v>
      </c>
      <c r="AJ17" s="67">
        <v>19</v>
      </c>
      <c r="AK17" s="78">
        <v>19</v>
      </c>
      <c r="AL17" s="35">
        <v>17</v>
      </c>
      <c r="AM17" s="35">
        <v>16</v>
      </c>
      <c r="AN17" s="35">
        <v>16</v>
      </c>
      <c r="AO17" s="35">
        <v>18</v>
      </c>
      <c r="AP17" s="35">
        <v>16</v>
      </c>
      <c r="AQ17" s="35">
        <v>14</v>
      </c>
      <c r="AR17" s="35">
        <v>16</v>
      </c>
      <c r="AS17" s="35">
        <v>19</v>
      </c>
      <c r="AT17" s="35">
        <v>18</v>
      </c>
      <c r="AU17" s="67">
        <v>17</v>
      </c>
      <c r="AV17" s="67">
        <v>16</v>
      </c>
      <c r="AW17" s="67">
        <v>17</v>
      </c>
      <c r="AX17" s="67">
        <v>17</v>
      </c>
      <c r="AY17" s="78">
        <v>18</v>
      </c>
      <c r="AZ17" s="67">
        <v>17</v>
      </c>
      <c r="BA17" s="67">
        <v>18</v>
      </c>
      <c r="BB17" s="67">
        <v>14</v>
      </c>
      <c r="BC17" s="67">
        <v>18</v>
      </c>
      <c r="BD17" s="78">
        <v>19</v>
      </c>
      <c r="BE17" s="35">
        <v>17</v>
      </c>
      <c r="BF17" s="35">
        <v>13</v>
      </c>
      <c r="BG17" s="35">
        <v>19</v>
      </c>
      <c r="BH17" s="35">
        <v>20</v>
      </c>
      <c r="BI17" s="35">
        <v>14</v>
      </c>
    </row>
    <row r="18" ht="20.1" customHeight="1" spans="1:61">
      <c r="A18" s="134"/>
      <c r="B18" s="164"/>
      <c r="C18" s="90" t="s">
        <v>66</v>
      </c>
      <c r="D18" s="55">
        <f>SUM(D13:D17)</f>
        <v>63</v>
      </c>
      <c r="E18" s="55">
        <f t="shared" ref="E18:X18" si="2">SUM(E13:E17)</f>
        <v>79</v>
      </c>
      <c r="F18" s="55">
        <f t="shared" si="2"/>
        <v>67</v>
      </c>
      <c r="G18" s="55">
        <f t="shared" si="2"/>
        <v>92</v>
      </c>
      <c r="H18" s="55">
        <f t="shared" si="2"/>
        <v>85</v>
      </c>
      <c r="I18" s="55">
        <f t="shared" si="2"/>
        <v>61</v>
      </c>
      <c r="J18" s="55">
        <f t="shared" si="2"/>
        <v>97</v>
      </c>
      <c r="K18" s="55">
        <f t="shared" si="2"/>
        <v>68</v>
      </c>
      <c r="L18" s="55">
        <f t="shared" si="2"/>
        <v>68</v>
      </c>
      <c r="M18" s="55">
        <f t="shared" si="2"/>
        <v>53</v>
      </c>
      <c r="N18" s="55">
        <f t="shared" si="2"/>
        <v>56</v>
      </c>
      <c r="O18" s="55">
        <f t="shared" si="2"/>
        <v>94</v>
      </c>
      <c r="P18" s="55">
        <f t="shared" si="2"/>
        <v>96</v>
      </c>
      <c r="Q18" s="55">
        <f t="shared" si="2"/>
        <v>53</v>
      </c>
      <c r="R18" s="55">
        <f t="shared" si="2"/>
        <v>0</v>
      </c>
      <c r="S18" s="55">
        <f t="shared" si="2"/>
        <v>53</v>
      </c>
      <c r="T18" s="55">
        <f t="shared" si="2"/>
        <v>51</v>
      </c>
      <c r="U18" s="55">
        <f t="shared" si="2"/>
        <v>100</v>
      </c>
      <c r="V18" s="55">
        <f t="shared" si="2"/>
        <v>58</v>
      </c>
      <c r="W18" s="206">
        <f t="shared" si="2"/>
        <v>92</v>
      </c>
      <c r="X18" s="55">
        <f t="shared" si="2"/>
        <v>88</v>
      </c>
      <c r="Y18" s="55">
        <f t="shared" ref="Y18:BI18" si="3">SUM(Y13:Y17)</f>
        <v>77</v>
      </c>
      <c r="Z18" s="55">
        <f t="shared" si="3"/>
        <v>89</v>
      </c>
      <c r="AA18" s="55">
        <f t="shared" si="3"/>
        <v>84</v>
      </c>
      <c r="AB18" s="55">
        <f t="shared" si="3"/>
        <v>0</v>
      </c>
      <c r="AC18" s="55">
        <f t="shared" si="3"/>
        <v>85</v>
      </c>
      <c r="AD18" s="55">
        <f t="shared" si="3"/>
        <v>86</v>
      </c>
      <c r="AE18" s="55">
        <f t="shared" si="3"/>
        <v>79</v>
      </c>
      <c r="AF18" s="55">
        <f t="shared" si="3"/>
        <v>0</v>
      </c>
      <c r="AG18" s="55">
        <f t="shared" si="3"/>
        <v>90</v>
      </c>
      <c r="AH18" s="55">
        <f t="shared" si="3"/>
        <v>0</v>
      </c>
      <c r="AI18" s="55">
        <f t="shared" si="3"/>
        <v>53</v>
      </c>
      <c r="AJ18" s="55">
        <f t="shared" si="3"/>
        <v>84</v>
      </c>
      <c r="AK18" s="55">
        <f t="shared" si="3"/>
        <v>82</v>
      </c>
      <c r="AL18" s="55">
        <f t="shared" si="3"/>
        <v>68</v>
      </c>
      <c r="AM18" s="55">
        <f t="shared" si="3"/>
        <v>60</v>
      </c>
      <c r="AN18" s="55">
        <f t="shared" si="3"/>
        <v>54</v>
      </c>
      <c r="AO18" s="55">
        <f t="shared" si="3"/>
        <v>65</v>
      </c>
      <c r="AP18" s="55">
        <f t="shared" si="3"/>
        <v>66</v>
      </c>
      <c r="AQ18" s="55">
        <f t="shared" si="3"/>
        <v>60</v>
      </c>
      <c r="AR18" s="55">
        <f t="shared" si="3"/>
        <v>69</v>
      </c>
      <c r="AS18" s="55">
        <f t="shared" si="3"/>
        <v>82</v>
      </c>
      <c r="AT18" s="55">
        <f t="shared" si="3"/>
        <v>78</v>
      </c>
      <c r="AU18" s="55">
        <f t="shared" si="3"/>
        <v>73</v>
      </c>
      <c r="AV18" s="55">
        <f t="shared" si="3"/>
        <v>65</v>
      </c>
      <c r="AW18" s="55">
        <f t="shared" si="3"/>
        <v>60</v>
      </c>
      <c r="AX18" s="55">
        <f t="shared" si="3"/>
        <v>56</v>
      </c>
      <c r="AY18" s="55">
        <f t="shared" si="3"/>
        <v>78</v>
      </c>
      <c r="AZ18" s="55">
        <f t="shared" si="3"/>
        <v>58</v>
      </c>
      <c r="BA18" s="55">
        <f t="shared" si="3"/>
        <v>76</v>
      </c>
      <c r="BB18" s="55">
        <f t="shared" si="3"/>
        <v>54</v>
      </c>
      <c r="BC18" s="55">
        <f t="shared" si="3"/>
        <v>58</v>
      </c>
      <c r="BD18" s="55">
        <f t="shared" si="3"/>
        <v>90</v>
      </c>
      <c r="BE18" s="55">
        <f t="shared" si="3"/>
        <v>75</v>
      </c>
      <c r="BF18" s="55">
        <f t="shared" si="3"/>
        <v>56</v>
      </c>
      <c r="BG18" s="55">
        <f t="shared" si="3"/>
        <v>91</v>
      </c>
      <c r="BH18" s="55">
        <f t="shared" si="3"/>
        <v>97</v>
      </c>
      <c r="BI18" s="55">
        <f t="shared" si="3"/>
        <v>58</v>
      </c>
    </row>
    <row r="19" ht="15.75" spans="1:61">
      <c r="A19" s="134"/>
      <c r="B19" s="165"/>
      <c r="C19" s="100" t="s">
        <v>44</v>
      </c>
      <c r="D19" s="107" t="s">
        <v>279</v>
      </c>
      <c r="E19" s="136" t="s">
        <v>79</v>
      </c>
      <c r="F19" s="137" t="s">
        <v>279</v>
      </c>
      <c r="G19" s="137" t="s">
        <v>278</v>
      </c>
      <c r="H19" s="137" t="s">
        <v>271</v>
      </c>
      <c r="I19" s="137" t="s">
        <v>279</v>
      </c>
      <c r="J19" s="137" t="s">
        <v>278</v>
      </c>
      <c r="K19" s="137" t="s">
        <v>279</v>
      </c>
      <c r="L19" s="137" t="s">
        <v>279</v>
      </c>
      <c r="M19" s="137" t="s">
        <v>46</v>
      </c>
      <c r="N19" s="137" t="s">
        <v>279</v>
      </c>
      <c r="O19" s="137" t="s">
        <v>278</v>
      </c>
      <c r="P19" s="137" t="s">
        <v>278</v>
      </c>
      <c r="Q19" s="137" t="s">
        <v>46</v>
      </c>
      <c r="R19" s="137"/>
      <c r="S19" s="137" t="s">
        <v>46</v>
      </c>
      <c r="T19" s="137" t="s">
        <v>46</v>
      </c>
      <c r="U19" s="137" t="s">
        <v>278</v>
      </c>
      <c r="V19" s="137" t="s">
        <v>279</v>
      </c>
      <c r="W19" s="152" t="s">
        <v>278</v>
      </c>
      <c r="X19" s="137" t="s">
        <v>271</v>
      </c>
      <c r="Y19" s="137" t="s">
        <v>79</v>
      </c>
      <c r="Z19" s="137" t="s">
        <v>271</v>
      </c>
      <c r="AA19" s="137" t="s">
        <v>271</v>
      </c>
      <c r="AB19" s="137"/>
      <c r="AC19" s="137" t="s">
        <v>271</v>
      </c>
      <c r="AD19" s="137" t="s">
        <v>271</v>
      </c>
      <c r="AE19" s="137" t="s">
        <v>79</v>
      </c>
      <c r="AF19" s="137"/>
      <c r="AG19" s="152" t="s">
        <v>278</v>
      </c>
      <c r="AH19" s="152"/>
      <c r="AI19" s="152" t="s">
        <v>46</v>
      </c>
      <c r="AJ19" s="152" t="s">
        <v>271</v>
      </c>
      <c r="AK19" s="107" t="s">
        <v>285</v>
      </c>
      <c r="AL19" s="137" t="s">
        <v>279</v>
      </c>
      <c r="AM19" s="137" t="s">
        <v>279</v>
      </c>
      <c r="AN19" s="137" t="s">
        <v>46</v>
      </c>
      <c r="AO19" s="137" t="s">
        <v>279</v>
      </c>
      <c r="AP19" s="137" t="s">
        <v>279</v>
      </c>
      <c r="AQ19" s="137" t="s">
        <v>279</v>
      </c>
      <c r="AR19" s="137" t="s">
        <v>279</v>
      </c>
      <c r="AS19" s="137" t="s">
        <v>271</v>
      </c>
      <c r="AT19" s="137" t="s">
        <v>79</v>
      </c>
      <c r="AU19" s="152" t="s">
        <v>79</v>
      </c>
      <c r="AV19" s="152" t="s">
        <v>279</v>
      </c>
      <c r="AW19" s="152" t="s">
        <v>279</v>
      </c>
      <c r="AX19" s="152" t="s">
        <v>46</v>
      </c>
      <c r="AY19" s="107" t="s">
        <v>79</v>
      </c>
      <c r="AZ19" s="152" t="s">
        <v>46</v>
      </c>
      <c r="BA19" s="152" t="s">
        <v>79</v>
      </c>
      <c r="BB19" s="152" t="s">
        <v>46</v>
      </c>
      <c r="BC19" s="152" t="s">
        <v>46</v>
      </c>
      <c r="BD19" s="107" t="s">
        <v>278</v>
      </c>
      <c r="BE19" s="137" t="s">
        <v>79</v>
      </c>
      <c r="BF19" s="137" t="s">
        <v>46</v>
      </c>
      <c r="BG19" s="137" t="s">
        <v>278</v>
      </c>
      <c r="BH19" s="137" t="s">
        <v>278</v>
      </c>
      <c r="BI19" s="137" t="s">
        <v>46</v>
      </c>
    </row>
    <row r="20" spans="1:61">
      <c r="A20" s="134"/>
      <c r="B20" s="163" t="s">
        <v>52</v>
      </c>
      <c r="C20" s="120" t="s">
        <v>280</v>
      </c>
      <c r="D20" s="77">
        <v>9</v>
      </c>
      <c r="E20" s="25">
        <v>8</v>
      </c>
      <c r="F20" s="26">
        <v>6</v>
      </c>
      <c r="G20" s="26">
        <v>15</v>
      </c>
      <c r="H20" s="26">
        <v>14</v>
      </c>
      <c r="I20" s="26">
        <v>7</v>
      </c>
      <c r="J20" s="26">
        <v>20</v>
      </c>
      <c r="K20" s="26">
        <v>17</v>
      </c>
      <c r="L20" s="26">
        <v>13</v>
      </c>
      <c r="M20" s="26">
        <v>8</v>
      </c>
      <c r="N20" s="26">
        <v>11</v>
      </c>
      <c r="O20" s="26">
        <v>18</v>
      </c>
      <c r="P20" s="26">
        <v>18</v>
      </c>
      <c r="Q20" s="26">
        <v>8</v>
      </c>
      <c r="R20" s="26"/>
      <c r="S20" s="26">
        <v>8</v>
      </c>
      <c r="T20" s="26">
        <v>8</v>
      </c>
      <c r="U20" s="26">
        <v>20</v>
      </c>
      <c r="V20" s="26">
        <v>8</v>
      </c>
      <c r="W20" s="66">
        <v>20</v>
      </c>
      <c r="X20" s="26">
        <v>20</v>
      </c>
      <c r="Y20" s="26">
        <v>18</v>
      </c>
      <c r="Z20" s="26">
        <v>20</v>
      </c>
      <c r="AA20" s="26">
        <v>20</v>
      </c>
      <c r="AB20" s="26"/>
      <c r="AC20" s="26">
        <v>19</v>
      </c>
      <c r="AD20" s="26">
        <v>19</v>
      </c>
      <c r="AE20" s="26">
        <v>15</v>
      </c>
      <c r="AF20" s="26"/>
      <c r="AG20" s="66">
        <v>20</v>
      </c>
      <c r="AH20" s="66"/>
      <c r="AI20" s="66">
        <v>9</v>
      </c>
      <c r="AJ20" s="66">
        <v>15</v>
      </c>
      <c r="AK20" s="77">
        <v>13</v>
      </c>
      <c r="AL20" s="26">
        <v>11</v>
      </c>
      <c r="AM20" s="26">
        <v>13</v>
      </c>
      <c r="AN20" s="26">
        <v>10</v>
      </c>
      <c r="AO20" s="26">
        <v>10</v>
      </c>
      <c r="AP20" s="26">
        <v>18</v>
      </c>
      <c r="AQ20" s="26">
        <v>11</v>
      </c>
      <c r="AR20" s="26">
        <v>17</v>
      </c>
      <c r="AS20" s="26">
        <v>20</v>
      </c>
      <c r="AT20" s="26">
        <v>18</v>
      </c>
      <c r="AU20" s="66">
        <v>19</v>
      </c>
      <c r="AV20" s="66">
        <v>17</v>
      </c>
      <c r="AW20" s="66">
        <v>13</v>
      </c>
      <c r="AX20" s="66">
        <v>9</v>
      </c>
      <c r="AY20" s="77">
        <v>15</v>
      </c>
      <c r="AZ20" s="66">
        <v>16</v>
      </c>
      <c r="BA20" s="66">
        <v>16</v>
      </c>
      <c r="BB20" s="66">
        <v>10</v>
      </c>
      <c r="BC20" s="66">
        <v>14</v>
      </c>
      <c r="BD20" s="77">
        <v>18</v>
      </c>
      <c r="BE20" s="26">
        <v>19</v>
      </c>
      <c r="BF20" s="26">
        <v>10</v>
      </c>
      <c r="BG20" s="26">
        <v>18</v>
      </c>
      <c r="BH20" s="26">
        <v>18</v>
      </c>
      <c r="BI20" s="26">
        <v>10</v>
      </c>
    </row>
    <row r="21" spans="1:61">
      <c r="A21" s="134"/>
      <c r="B21" s="164"/>
      <c r="C21" s="29" t="s">
        <v>281</v>
      </c>
      <c r="D21" s="110">
        <v>13</v>
      </c>
      <c r="E21" s="30">
        <v>8</v>
      </c>
      <c r="F21" s="31">
        <v>7</v>
      </c>
      <c r="G21" s="31">
        <v>17</v>
      </c>
      <c r="H21" s="31">
        <v>13</v>
      </c>
      <c r="I21" s="31">
        <v>8</v>
      </c>
      <c r="J21" s="31">
        <v>19</v>
      </c>
      <c r="K21" s="31">
        <v>13</v>
      </c>
      <c r="L21" s="31">
        <v>11</v>
      </c>
      <c r="M21" s="31">
        <v>8</v>
      </c>
      <c r="N21" s="31">
        <v>10</v>
      </c>
      <c r="O21" s="31">
        <v>17</v>
      </c>
      <c r="P21" s="31">
        <v>17</v>
      </c>
      <c r="Q21" s="31">
        <v>8</v>
      </c>
      <c r="R21" s="31"/>
      <c r="S21" s="31">
        <v>8</v>
      </c>
      <c r="T21" s="31">
        <v>8</v>
      </c>
      <c r="U21" s="31">
        <v>20</v>
      </c>
      <c r="V21" s="31">
        <v>8</v>
      </c>
      <c r="W21" s="154">
        <v>18</v>
      </c>
      <c r="X21" s="31">
        <v>19</v>
      </c>
      <c r="Y21" s="31">
        <v>17</v>
      </c>
      <c r="Z21" s="31">
        <v>16</v>
      </c>
      <c r="AA21" s="31">
        <v>14</v>
      </c>
      <c r="AB21" s="31"/>
      <c r="AC21" s="31">
        <v>17</v>
      </c>
      <c r="AD21" s="31">
        <v>17</v>
      </c>
      <c r="AE21" s="31">
        <v>13</v>
      </c>
      <c r="AF21" s="31"/>
      <c r="AG21" s="154">
        <v>19</v>
      </c>
      <c r="AH21" s="154"/>
      <c r="AI21" s="154">
        <v>11</v>
      </c>
      <c r="AJ21" s="154">
        <v>16</v>
      </c>
      <c r="AK21" s="110">
        <v>17</v>
      </c>
      <c r="AL21" s="31">
        <v>13</v>
      </c>
      <c r="AM21" s="31">
        <v>16</v>
      </c>
      <c r="AN21" s="31">
        <v>11</v>
      </c>
      <c r="AO21" s="31">
        <v>9</v>
      </c>
      <c r="AP21" s="31">
        <v>16</v>
      </c>
      <c r="AQ21" s="31">
        <v>13</v>
      </c>
      <c r="AR21" s="31">
        <v>16</v>
      </c>
      <c r="AS21" s="31">
        <v>14</v>
      </c>
      <c r="AT21" s="31">
        <v>13</v>
      </c>
      <c r="AU21" s="154">
        <v>20</v>
      </c>
      <c r="AV21" s="154">
        <v>9</v>
      </c>
      <c r="AW21" s="154">
        <v>15</v>
      </c>
      <c r="AX21" s="154">
        <v>12</v>
      </c>
      <c r="AY21" s="110">
        <v>17</v>
      </c>
      <c r="AZ21" s="154">
        <v>11</v>
      </c>
      <c r="BA21" s="154">
        <v>15</v>
      </c>
      <c r="BB21" s="154">
        <v>11</v>
      </c>
      <c r="BC21" s="154">
        <v>14</v>
      </c>
      <c r="BD21" s="110">
        <v>18</v>
      </c>
      <c r="BE21" s="31">
        <v>17</v>
      </c>
      <c r="BF21" s="31">
        <v>11</v>
      </c>
      <c r="BG21" s="31">
        <v>18</v>
      </c>
      <c r="BH21" s="31">
        <v>19</v>
      </c>
      <c r="BI21" s="31">
        <v>9</v>
      </c>
    </row>
    <row r="22" spans="1:61">
      <c r="A22" s="134"/>
      <c r="B22" s="164"/>
      <c r="C22" s="29" t="s">
        <v>282</v>
      </c>
      <c r="D22" s="110">
        <v>16</v>
      </c>
      <c r="E22" s="30">
        <v>20</v>
      </c>
      <c r="F22" s="31">
        <v>10</v>
      </c>
      <c r="G22" s="31">
        <v>20</v>
      </c>
      <c r="H22" s="31">
        <v>16</v>
      </c>
      <c r="I22" s="31">
        <v>7</v>
      </c>
      <c r="J22" s="31">
        <v>20</v>
      </c>
      <c r="K22" s="31">
        <v>18</v>
      </c>
      <c r="L22" s="31">
        <v>18</v>
      </c>
      <c r="M22" s="31">
        <v>7</v>
      </c>
      <c r="N22" s="31">
        <v>13</v>
      </c>
      <c r="O22" s="31">
        <v>20</v>
      </c>
      <c r="P22" s="31">
        <v>20</v>
      </c>
      <c r="Q22" s="31">
        <v>7</v>
      </c>
      <c r="R22" s="31"/>
      <c r="S22" s="31">
        <v>12</v>
      </c>
      <c r="T22" s="31">
        <v>7</v>
      </c>
      <c r="U22" s="31">
        <v>20</v>
      </c>
      <c r="V22" s="31">
        <v>7</v>
      </c>
      <c r="W22" s="154">
        <v>20</v>
      </c>
      <c r="X22" s="31">
        <v>18</v>
      </c>
      <c r="Y22" s="31">
        <v>14</v>
      </c>
      <c r="Z22" s="31">
        <v>16</v>
      </c>
      <c r="AA22" s="31">
        <v>17</v>
      </c>
      <c r="AB22" s="31"/>
      <c r="AC22" s="31">
        <v>18</v>
      </c>
      <c r="AD22" s="31">
        <v>17</v>
      </c>
      <c r="AE22" s="31">
        <v>11</v>
      </c>
      <c r="AF22" s="31"/>
      <c r="AG22" s="154">
        <v>18</v>
      </c>
      <c r="AH22" s="154"/>
      <c r="AI22" s="154">
        <v>13</v>
      </c>
      <c r="AJ22" s="154">
        <v>15</v>
      </c>
      <c r="AK22" s="110">
        <v>15</v>
      </c>
      <c r="AL22" s="31">
        <v>10</v>
      </c>
      <c r="AM22" s="31">
        <v>11</v>
      </c>
      <c r="AN22" s="31">
        <v>9</v>
      </c>
      <c r="AO22" s="31">
        <v>10</v>
      </c>
      <c r="AP22" s="31">
        <v>16</v>
      </c>
      <c r="AQ22" s="31">
        <v>15</v>
      </c>
      <c r="AR22" s="31">
        <v>11</v>
      </c>
      <c r="AS22" s="31">
        <v>16</v>
      </c>
      <c r="AT22" s="31">
        <v>16</v>
      </c>
      <c r="AU22" s="154">
        <v>15</v>
      </c>
      <c r="AV22" s="154">
        <v>11</v>
      </c>
      <c r="AW22" s="154">
        <v>16</v>
      </c>
      <c r="AX22" s="154">
        <v>11</v>
      </c>
      <c r="AY22" s="110">
        <v>20</v>
      </c>
      <c r="AZ22" s="154">
        <v>10</v>
      </c>
      <c r="BA22" s="154">
        <v>13</v>
      </c>
      <c r="BB22" s="154">
        <v>7</v>
      </c>
      <c r="BC22" s="154">
        <v>11</v>
      </c>
      <c r="BD22" s="110">
        <v>20</v>
      </c>
      <c r="BE22" s="31">
        <v>12</v>
      </c>
      <c r="BF22" s="31">
        <v>12</v>
      </c>
      <c r="BG22" s="31">
        <v>18</v>
      </c>
      <c r="BH22" s="31">
        <v>16</v>
      </c>
      <c r="BI22" s="31">
        <v>9</v>
      </c>
    </row>
    <row r="23" spans="1:61">
      <c r="A23" s="134"/>
      <c r="B23" s="164"/>
      <c r="C23" s="29" t="s">
        <v>283</v>
      </c>
      <c r="D23" s="78">
        <v>13</v>
      </c>
      <c r="E23" s="34">
        <v>20</v>
      </c>
      <c r="F23" s="35">
        <v>12</v>
      </c>
      <c r="G23" s="35">
        <v>20</v>
      </c>
      <c r="H23" s="35">
        <v>17</v>
      </c>
      <c r="I23" s="35">
        <v>10</v>
      </c>
      <c r="J23" s="35">
        <v>20</v>
      </c>
      <c r="K23" s="35">
        <v>16</v>
      </c>
      <c r="L23" s="35">
        <v>17</v>
      </c>
      <c r="M23" s="35">
        <v>10</v>
      </c>
      <c r="N23" s="35">
        <v>13</v>
      </c>
      <c r="O23" s="35">
        <v>20</v>
      </c>
      <c r="P23" s="35">
        <v>20</v>
      </c>
      <c r="Q23" s="35">
        <v>10</v>
      </c>
      <c r="R23" s="35"/>
      <c r="S23" s="35">
        <v>10</v>
      </c>
      <c r="T23" s="35">
        <v>7</v>
      </c>
      <c r="U23" s="35">
        <v>20</v>
      </c>
      <c r="V23" s="35">
        <v>14</v>
      </c>
      <c r="W23" s="67">
        <v>20</v>
      </c>
      <c r="X23" s="35">
        <v>19</v>
      </c>
      <c r="Y23" s="35">
        <v>13</v>
      </c>
      <c r="Z23" s="35">
        <v>15</v>
      </c>
      <c r="AA23" s="35">
        <v>19</v>
      </c>
      <c r="AB23" s="35"/>
      <c r="AC23" s="35">
        <v>18</v>
      </c>
      <c r="AD23" s="35">
        <v>13</v>
      </c>
      <c r="AE23" s="35">
        <v>14</v>
      </c>
      <c r="AF23" s="35"/>
      <c r="AG23" s="67">
        <v>19</v>
      </c>
      <c r="AH23" s="67"/>
      <c r="AI23" s="67">
        <v>9</v>
      </c>
      <c r="AJ23" s="67">
        <v>15</v>
      </c>
      <c r="AK23" s="78">
        <v>14</v>
      </c>
      <c r="AL23" s="35">
        <v>9</v>
      </c>
      <c r="AM23" s="35">
        <v>11</v>
      </c>
      <c r="AN23" s="35">
        <v>10</v>
      </c>
      <c r="AO23" s="35">
        <v>14</v>
      </c>
      <c r="AP23" s="35">
        <v>11</v>
      </c>
      <c r="AQ23" s="35">
        <v>9</v>
      </c>
      <c r="AR23" s="35">
        <v>15</v>
      </c>
      <c r="AS23" s="35">
        <v>16</v>
      </c>
      <c r="AT23" s="35">
        <v>17</v>
      </c>
      <c r="AU23" s="67">
        <v>16</v>
      </c>
      <c r="AV23" s="67">
        <v>18</v>
      </c>
      <c r="AW23" s="67">
        <v>14</v>
      </c>
      <c r="AX23" s="67">
        <v>9</v>
      </c>
      <c r="AY23" s="78">
        <v>18</v>
      </c>
      <c r="AZ23" s="67">
        <v>13</v>
      </c>
      <c r="BA23" s="67">
        <v>17</v>
      </c>
      <c r="BB23" s="67">
        <v>9</v>
      </c>
      <c r="BC23" s="67">
        <v>13</v>
      </c>
      <c r="BD23" s="78">
        <v>18</v>
      </c>
      <c r="BE23" s="35">
        <v>10</v>
      </c>
      <c r="BF23" s="35">
        <v>12</v>
      </c>
      <c r="BG23" s="35">
        <v>19</v>
      </c>
      <c r="BH23" s="35">
        <v>18</v>
      </c>
      <c r="BI23" s="35">
        <v>11</v>
      </c>
    </row>
    <row r="24" ht="25.5" customHeight="1" spans="1:61">
      <c r="A24" s="134"/>
      <c r="B24" s="164"/>
      <c r="C24" s="49" t="s">
        <v>284</v>
      </c>
      <c r="D24" s="78">
        <v>18</v>
      </c>
      <c r="E24" s="34">
        <v>20</v>
      </c>
      <c r="F24" s="35">
        <v>18</v>
      </c>
      <c r="G24" s="35">
        <v>20</v>
      </c>
      <c r="H24" s="35">
        <v>20</v>
      </c>
      <c r="I24" s="35">
        <v>18</v>
      </c>
      <c r="J24" s="35">
        <v>20</v>
      </c>
      <c r="K24" s="35">
        <v>18</v>
      </c>
      <c r="L24" s="35">
        <v>20</v>
      </c>
      <c r="M24" s="35">
        <v>18</v>
      </c>
      <c r="N24" s="35">
        <v>18</v>
      </c>
      <c r="O24" s="35">
        <v>20</v>
      </c>
      <c r="P24" s="35">
        <v>20</v>
      </c>
      <c r="Q24" s="35">
        <v>20</v>
      </c>
      <c r="R24" s="35"/>
      <c r="S24" s="35">
        <v>17</v>
      </c>
      <c r="T24" s="35">
        <v>18</v>
      </c>
      <c r="U24" s="35">
        <v>20</v>
      </c>
      <c r="V24" s="35">
        <v>18</v>
      </c>
      <c r="W24" s="67">
        <v>20</v>
      </c>
      <c r="X24" s="35">
        <v>19</v>
      </c>
      <c r="Y24" s="35">
        <v>18</v>
      </c>
      <c r="Z24" s="35">
        <v>19</v>
      </c>
      <c r="AA24" s="35">
        <v>20</v>
      </c>
      <c r="AB24" s="35"/>
      <c r="AC24" s="35">
        <v>19</v>
      </c>
      <c r="AD24" s="35">
        <v>18</v>
      </c>
      <c r="AE24" s="35">
        <v>17</v>
      </c>
      <c r="AF24" s="35"/>
      <c r="AG24" s="67">
        <v>20</v>
      </c>
      <c r="AH24" s="67"/>
      <c r="AI24" s="67">
        <v>14</v>
      </c>
      <c r="AJ24" s="67">
        <v>18</v>
      </c>
      <c r="AK24" s="78">
        <v>18</v>
      </c>
      <c r="AL24" s="35">
        <v>16</v>
      </c>
      <c r="AM24" s="35">
        <v>17</v>
      </c>
      <c r="AN24" s="35">
        <v>15</v>
      </c>
      <c r="AO24" s="35">
        <v>18</v>
      </c>
      <c r="AP24" s="35">
        <v>12</v>
      </c>
      <c r="AQ24" s="35">
        <v>13</v>
      </c>
      <c r="AR24" s="35">
        <v>17</v>
      </c>
      <c r="AS24" s="35">
        <v>18</v>
      </c>
      <c r="AT24" s="35">
        <v>18</v>
      </c>
      <c r="AU24" s="67">
        <v>19</v>
      </c>
      <c r="AV24" s="67">
        <v>17</v>
      </c>
      <c r="AW24" s="67">
        <v>18</v>
      </c>
      <c r="AX24" s="67">
        <v>12</v>
      </c>
      <c r="AY24" s="78">
        <v>19</v>
      </c>
      <c r="AZ24" s="67">
        <v>16</v>
      </c>
      <c r="BA24" s="67">
        <v>18</v>
      </c>
      <c r="BB24" s="67">
        <v>15</v>
      </c>
      <c r="BC24" s="67">
        <v>19</v>
      </c>
      <c r="BD24" s="78">
        <v>19</v>
      </c>
      <c r="BE24" s="35">
        <v>16</v>
      </c>
      <c r="BF24" s="35">
        <v>15</v>
      </c>
      <c r="BG24" s="35">
        <v>19</v>
      </c>
      <c r="BH24" s="35">
        <v>19</v>
      </c>
      <c r="BI24" s="35">
        <v>14</v>
      </c>
    </row>
    <row r="25" ht="15.75" spans="1:61">
      <c r="A25" s="134"/>
      <c r="B25" s="164"/>
      <c r="C25" s="90" t="s">
        <v>66</v>
      </c>
      <c r="D25" s="55">
        <f>SUM(D20:D24)</f>
        <v>69</v>
      </c>
      <c r="E25" s="55">
        <f t="shared" ref="E25:X25" si="4">SUM(E20:E24)</f>
        <v>76</v>
      </c>
      <c r="F25" s="55">
        <f t="shared" si="4"/>
        <v>53</v>
      </c>
      <c r="G25" s="55">
        <f t="shared" si="4"/>
        <v>92</v>
      </c>
      <c r="H25" s="55">
        <f t="shared" si="4"/>
        <v>80</v>
      </c>
      <c r="I25" s="55">
        <f t="shared" si="4"/>
        <v>50</v>
      </c>
      <c r="J25" s="55">
        <f t="shared" si="4"/>
        <v>99</v>
      </c>
      <c r="K25" s="55">
        <f t="shared" si="4"/>
        <v>82</v>
      </c>
      <c r="L25" s="55">
        <f t="shared" si="4"/>
        <v>79</v>
      </c>
      <c r="M25" s="55">
        <f t="shared" si="4"/>
        <v>51</v>
      </c>
      <c r="N25" s="55">
        <f t="shared" si="4"/>
        <v>65</v>
      </c>
      <c r="O25" s="55">
        <f t="shared" si="4"/>
        <v>95</v>
      </c>
      <c r="P25" s="55">
        <f t="shared" si="4"/>
        <v>95</v>
      </c>
      <c r="Q25" s="55">
        <f t="shared" si="4"/>
        <v>53</v>
      </c>
      <c r="R25" s="55">
        <f t="shared" si="4"/>
        <v>0</v>
      </c>
      <c r="S25" s="55">
        <f t="shared" si="4"/>
        <v>55</v>
      </c>
      <c r="T25" s="55">
        <f t="shared" si="4"/>
        <v>48</v>
      </c>
      <c r="U25" s="55">
        <f t="shared" si="4"/>
        <v>100</v>
      </c>
      <c r="V25" s="55">
        <f t="shared" si="4"/>
        <v>55</v>
      </c>
      <c r="W25" s="206">
        <f t="shared" si="4"/>
        <v>98</v>
      </c>
      <c r="X25" s="55">
        <f t="shared" si="4"/>
        <v>95</v>
      </c>
      <c r="Y25" s="55">
        <f t="shared" ref="Y25:BI25" si="5">SUM(Y20:Y24)</f>
        <v>80</v>
      </c>
      <c r="Z25" s="55">
        <f t="shared" si="5"/>
        <v>86</v>
      </c>
      <c r="AA25" s="55">
        <f t="shared" si="5"/>
        <v>90</v>
      </c>
      <c r="AB25" s="55">
        <f t="shared" si="5"/>
        <v>0</v>
      </c>
      <c r="AC25" s="55">
        <f t="shared" si="5"/>
        <v>91</v>
      </c>
      <c r="AD25" s="55">
        <f t="shared" si="5"/>
        <v>84</v>
      </c>
      <c r="AE25" s="55">
        <f t="shared" si="5"/>
        <v>70</v>
      </c>
      <c r="AF25" s="55">
        <f t="shared" si="5"/>
        <v>0</v>
      </c>
      <c r="AG25" s="55">
        <f t="shared" si="5"/>
        <v>96</v>
      </c>
      <c r="AH25" s="55">
        <f t="shared" si="5"/>
        <v>0</v>
      </c>
      <c r="AI25" s="55">
        <f t="shared" si="5"/>
        <v>56</v>
      </c>
      <c r="AJ25" s="55">
        <f t="shared" si="5"/>
        <v>79</v>
      </c>
      <c r="AK25" s="55">
        <f t="shared" si="5"/>
        <v>77</v>
      </c>
      <c r="AL25" s="55">
        <f t="shared" si="5"/>
        <v>59</v>
      </c>
      <c r="AM25" s="55">
        <f t="shared" si="5"/>
        <v>68</v>
      </c>
      <c r="AN25" s="55">
        <f t="shared" si="5"/>
        <v>55</v>
      </c>
      <c r="AO25" s="55">
        <f t="shared" si="5"/>
        <v>61</v>
      </c>
      <c r="AP25" s="55">
        <f t="shared" si="5"/>
        <v>73</v>
      </c>
      <c r="AQ25" s="55">
        <f t="shared" si="5"/>
        <v>61</v>
      </c>
      <c r="AR25" s="55">
        <f t="shared" si="5"/>
        <v>76</v>
      </c>
      <c r="AS25" s="55">
        <f t="shared" si="5"/>
        <v>84</v>
      </c>
      <c r="AT25" s="55">
        <f t="shared" si="5"/>
        <v>82</v>
      </c>
      <c r="AU25" s="55">
        <f t="shared" si="5"/>
        <v>89</v>
      </c>
      <c r="AV25" s="55">
        <f t="shared" si="5"/>
        <v>72</v>
      </c>
      <c r="AW25" s="55">
        <f t="shared" si="5"/>
        <v>76</v>
      </c>
      <c r="AX25" s="55">
        <f t="shared" si="5"/>
        <v>53</v>
      </c>
      <c r="AY25" s="55">
        <f t="shared" si="5"/>
        <v>89</v>
      </c>
      <c r="AZ25" s="55">
        <f t="shared" si="5"/>
        <v>66</v>
      </c>
      <c r="BA25" s="55">
        <f t="shared" si="5"/>
        <v>79</v>
      </c>
      <c r="BB25" s="55">
        <f t="shared" si="5"/>
        <v>52</v>
      </c>
      <c r="BC25" s="55">
        <f t="shared" si="5"/>
        <v>71</v>
      </c>
      <c r="BD25" s="55">
        <f t="shared" si="5"/>
        <v>93</v>
      </c>
      <c r="BE25" s="55">
        <f t="shared" si="5"/>
        <v>74</v>
      </c>
      <c r="BF25" s="55">
        <f t="shared" si="5"/>
        <v>60</v>
      </c>
      <c r="BG25" s="55">
        <f t="shared" si="5"/>
        <v>92</v>
      </c>
      <c r="BH25" s="55">
        <f t="shared" si="5"/>
        <v>90</v>
      </c>
      <c r="BI25" s="55">
        <f t="shared" si="5"/>
        <v>53</v>
      </c>
    </row>
    <row r="26" ht="15.75" spans="1:61">
      <c r="A26" s="134"/>
      <c r="B26" s="165"/>
      <c r="C26" s="100" t="s">
        <v>44</v>
      </c>
      <c r="D26" s="107" t="s">
        <v>279</v>
      </c>
      <c r="E26" s="136" t="s">
        <v>79</v>
      </c>
      <c r="F26" s="137" t="s">
        <v>279</v>
      </c>
      <c r="G26" s="137" t="s">
        <v>278</v>
      </c>
      <c r="H26" s="137" t="s">
        <v>271</v>
      </c>
      <c r="I26" s="137" t="s">
        <v>279</v>
      </c>
      <c r="J26" s="137" t="s">
        <v>278</v>
      </c>
      <c r="K26" s="137" t="s">
        <v>271</v>
      </c>
      <c r="L26" s="137" t="s">
        <v>79</v>
      </c>
      <c r="M26" s="137" t="s">
        <v>46</v>
      </c>
      <c r="N26" s="137" t="s">
        <v>279</v>
      </c>
      <c r="O26" s="137" t="s">
        <v>278</v>
      </c>
      <c r="P26" s="137" t="s">
        <v>278</v>
      </c>
      <c r="Q26" s="137" t="s">
        <v>46</v>
      </c>
      <c r="R26" s="137"/>
      <c r="S26" s="137" t="s">
        <v>46</v>
      </c>
      <c r="T26" s="137" t="s">
        <v>46</v>
      </c>
      <c r="U26" s="137" t="s">
        <v>278</v>
      </c>
      <c r="V26" s="137" t="s">
        <v>46</v>
      </c>
      <c r="W26" s="152" t="s">
        <v>278</v>
      </c>
      <c r="X26" s="137" t="s">
        <v>278</v>
      </c>
      <c r="Y26" s="137" t="s">
        <v>271</v>
      </c>
      <c r="Z26" s="137" t="s">
        <v>271</v>
      </c>
      <c r="AA26" s="137" t="s">
        <v>271</v>
      </c>
      <c r="AB26" s="137"/>
      <c r="AC26" s="137" t="s">
        <v>278</v>
      </c>
      <c r="AD26" s="137" t="s">
        <v>271</v>
      </c>
      <c r="AE26" s="137" t="s">
        <v>79</v>
      </c>
      <c r="AF26" s="137"/>
      <c r="AG26" s="152" t="s">
        <v>278</v>
      </c>
      <c r="AH26" s="152"/>
      <c r="AI26" s="152" t="s">
        <v>46</v>
      </c>
      <c r="AJ26" s="152" t="s">
        <v>79</v>
      </c>
      <c r="AK26" s="107" t="s">
        <v>79</v>
      </c>
      <c r="AL26" s="137" t="s">
        <v>46</v>
      </c>
      <c r="AM26" s="137" t="s">
        <v>279</v>
      </c>
      <c r="AN26" s="137" t="s">
        <v>46</v>
      </c>
      <c r="AO26" s="137" t="s">
        <v>279</v>
      </c>
      <c r="AP26" s="137" t="s">
        <v>79</v>
      </c>
      <c r="AQ26" s="137" t="s">
        <v>279</v>
      </c>
      <c r="AR26" s="137" t="s">
        <v>79</v>
      </c>
      <c r="AS26" s="137" t="s">
        <v>271</v>
      </c>
      <c r="AT26" s="137" t="s">
        <v>271</v>
      </c>
      <c r="AU26" s="152" t="s">
        <v>271</v>
      </c>
      <c r="AV26" s="152" t="s">
        <v>79</v>
      </c>
      <c r="AW26" s="152" t="s">
        <v>79</v>
      </c>
      <c r="AX26" s="152" t="s">
        <v>46</v>
      </c>
      <c r="AY26" s="107" t="s">
        <v>271</v>
      </c>
      <c r="AZ26" s="152" t="s">
        <v>46</v>
      </c>
      <c r="BA26" s="152" t="s">
        <v>79</v>
      </c>
      <c r="BB26" s="152" t="s">
        <v>46</v>
      </c>
      <c r="BC26" s="152" t="s">
        <v>79</v>
      </c>
      <c r="BD26" s="107" t="s">
        <v>278</v>
      </c>
      <c r="BE26" s="55" t="s">
        <v>79</v>
      </c>
      <c r="BF26" s="137" t="s">
        <v>279</v>
      </c>
      <c r="BG26" s="137" t="s">
        <v>271</v>
      </c>
      <c r="BH26" s="137" t="s">
        <v>278</v>
      </c>
      <c r="BI26" s="137" t="s">
        <v>46</v>
      </c>
    </row>
    <row r="27" spans="1:61">
      <c r="A27" s="134"/>
      <c r="B27" s="163" t="s">
        <v>53</v>
      </c>
      <c r="C27" s="120" t="s">
        <v>280</v>
      </c>
      <c r="D27" s="77">
        <v>6</v>
      </c>
      <c r="E27" s="25">
        <v>9</v>
      </c>
      <c r="F27" s="26">
        <v>9</v>
      </c>
      <c r="G27" s="26">
        <v>6</v>
      </c>
      <c r="H27" s="26">
        <v>13</v>
      </c>
      <c r="I27" s="26">
        <v>8</v>
      </c>
      <c r="J27" s="26">
        <v>19</v>
      </c>
      <c r="K27" s="26">
        <v>18</v>
      </c>
      <c r="L27" s="26">
        <v>8</v>
      </c>
      <c r="M27" s="26">
        <v>8</v>
      </c>
      <c r="N27" s="26">
        <v>8</v>
      </c>
      <c r="O27" s="26">
        <v>19</v>
      </c>
      <c r="P27" s="26">
        <v>19</v>
      </c>
      <c r="Q27" s="26">
        <v>8</v>
      </c>
      <c r="R27" s="26"/>
      <c r="S27" s="26">
        <v>8</v>
      </c>
      <c r="T27" s="26">
        <v>8</v>
      </c>
      <c r="U27" s="26">
        <v>10</v>
      </c>
      <c r="V27" s="26">
        <v>8</v>
      </c>
      <c r="W27" s="66">
        <v>16</v>
      </c>
      <c r="X27" s="26">
        <v>15</v>
      </c>
      <c r="Y27" s="26">
        <v>16</v>
      </c>
      <c r="Z27" s="26">
        <v>20</v>
      </c>
      <c r="AA27" s="26">
        <v>17</v>
      </c>
      <c r="AB27" s="26"/>
      <c r="AC27" s="26">
        <v>14</v>
      </c>
      <c r="AD27" s="26">
        <v>13</v>
      </c>
      <c r="AE27" s="26">
        <v>9</v>
      </c>
      <c r="AF27" s="26"/>
      <c r="AG27" s="66">
        <v>15</v>
      </c>
      <c r="AH27" s="66"/>
      <c r="AI27" s="66">
        <v>7</v>
      </c>
      <c r="AJ27" s="66">
        <v>16</v>
      </c>
      <c r="AK27" s="77">
        <v>11</v>
      </c>
      <c r="AL27" s="26">
        <v>9</v>
      </c>
      <c r="AM27" s="26">
        <v>12</v>
      </c>
      <c r="AN27" s="26">
        <v>9</v>
      </c>
      <c r="AO27" s="26">
        <v>10</v>
      </c>
      <c r="AP27" s="26">
        <v>18</v>
      </c>
      <c r="AQ27" s="26">
        <v>16</v>
      </c>
      <c r="AR27" s="26">
        <v>13</v>
      </c>
      <c r="AS27" s="26">
        <v>19</v>
      </c>
      <c r="AT27" s="26">
        <v>14</v>
      </c>
      <c r="AU27" s="66">
        <v>18</v>
      </c>
      <c r="AV27" s="66">
        <v>17</v>
      </c>
      <c r="AW27" s="66">
        <v>9</v>
      </c>
      <c r="AX27" s="66">
        <v>7</v>
      </c>
      <c r="AY27" s="77">
        <v>11</v>
      </c>
      <c r="AZ27" s="66">
        <v>12</v>
      </c>
      <c r="BA27" s="66">
        <v>17</v>
      </c>
      <c r="BB27" s="66">
        <v>7</v>
      </c>
      <c r="BC27" s="66">
        <v>11</v>
      </c>
      <c r="BD27" s="77">
        <v>18</v>
      </c>
      <c r="BE27" s="72">
        <v>12</v>
      </c>
      <c r="BF27" s="26">
        <v>11</v>
      </c>
      <c r="BG27" s="26">
        <v>17</v>
      </c>
      <c r="BH27" s="26">
        <v>17</v>
      </c>
      <c r="BI27" s="26">
        <v>13</v>
      </c>
    </row>
    <row r="28" spans="1:61">
      <c r="A28" s="134"/>
      <c r="B28" s="166"/>
      <c r="C28" s="29" t="s">
        <v>281</v>
      </c>
      <c r="D28" s="110">
        <v>12</v>
      </c>
      <c r="E28" s="30">
        <v>13</v>
      </c>
      <c r="F28" s="31">
        <v>6</v>
      </c>
      <c r="G28" s="31">
        <v>16</v>
      </c>
      <c r="H28" s="31">
        <v>14</v>
      </c>
      <c r="I28" s="31">
        <v>8</v>
      </c>
      <c r="J28" s="31">
        <v>20</v>
      </c>
      <c r="K28" s="31">
        <v>16</v>
      </c>
      <c r="L28" s="31">
        <v>8</v>
      </c>
      <c r="M28" s="31">
        <v>8</v>
      </c>
      <c r="N28" s="31">
        <v>8</v>
      </c>
      <c r="O28" s="31">
        <v>18</v>
      </c>
      <c r="P28" s="31">
        <v>18</v>
      </c>
      <c r="Q28" s="31">
        <v>8</v>
      </c>
      <c r="R28" s="31"/>
      <c r="S28" s="31">
        <v>8</v>
      </c>
      <c r="T28" s="31">
        <v>8</v>
      </c>
      <c r="U28" s="31">
        <v>19</v>
      </c>
      <c r="V28" s="31">
        <v>8</v>
      </c>
      <c r="W28" s="154">
        <v>18</v>
      </c>
      <c r="X28" s="31">
        <v>16</v>
      </c>
      <c r="Y28" s="31">
        <v>17</v>
      </c>
      <c r="Z28" s="31">
        <v>19</v>
      </c>
      <c r="AA28" s="31">
        <v>16</v>
      </c>
      <c r="AB28" s="31"/>
      <c r="AC28" s="31">
        <v>15</v>
      </c>
      <c r="AD28" s="31">
        <v>15</v>
      </c>
      <c r="AE28" s="31">
        <v>13</v>
      </c>
      <c r="AF28" s="31"/>
      <c r="AG28" s="154">
        <v>16</v>
      </c>
      <c r="AH28" s="154"/>
      <c r="AI28" s="154">
        <v>13</v>
      </c>
      <c r="AJ28" s="154">
        <v>16</v>
      </c>
      <c r="AK28" s="110">
        <v>13</v>
      </c>
      <c r="AL28" s="31">
        <v>10</v>
      </c>
      <c r="AM28" s="31">
        <v>10</v>
      </c>
      <c r="AN28" s="31">
        <v>7</v>
      </c>
      <c r="AO28" s="31">
        <v>9</v>
      </c>
      <c r="AP28" s="31">
        <v>14</v>
      </c>
      <c r="AQ28" s="31">
        <v>14</v>
      </c>
      <c r="AR28" s="31">
        <v>12</v>
      </c>
      <c r="AS28" s="31">
        <v>16</v>
      </c>
      <c r="AT28" s="31">
        <v>16</v>
      </c>
      <c r="AU28" s="154">
        <v>17</v>
      </c>
      <c r="AV28" s="154">
        <v>17</v>
      </c>
      <c r="AW28" s="154">
        <v>9</v>
      </c>
      <c r="AX28" s="154">
        <v>10</v>
      </c>
      <c r="AY28" s="110">
        <v>15</v>
      </c>
      <c r="AZ28" s="154">
        <v>14</v>
      </c>
      <c r="BA28" s="154">
        <v>14</v>
      </c>
      <c r="BB28" s="154">
        <v>9</v>
      </c>
      <c r="BC28" s="154">
        <v>11</v>
      </c>
      <c r="BD28" s="110">
        <v>18</v>
      </c>
      <c r="BE28" s="31">
        <v>13</v>
      </c>
      <c r="BF28" s="31">
        <v>13</v>
      </c>
      <c r="BG28" s="31">
        <v>17</v>
      </c>
      <c r="BH28" s="31">
        <v>20</v>
      </c>
      <c r="BI28" s="31">
        <v>12</v>
      </c>
    </row>
    <row r="29" spans="1:61">
      <c r="A29" s="134"/>
      <c r="B29" s="164"/>
      <c r="C29" s="29" t="s">
        <v>282</v>
      </c>
      <c r="D29" s="110">
        <v>12</v>
      </c>
      <c r="E29" s="30">
        <v>20</v>
      </c>
      <c r="F29" s="31">
        <v>7</v>
      </c>
      <c r="G29" s="31">
        <v>20</v>
      </c>
      <c r="H29" s="31">
        <v>13</v>
      </c>
      <c r="I29" s="31">
        <v>7</v>
      </c>
      <c r="J29" s="31">
        <v>20</v>
      </c>
      <c r="K29" s="31">
        <v>12</v>
      </c>
      <c r="L29" s="31">
        <v>12</v>
      </c>
      <c r="M29" s="31">
        <v>8</v>
      </c>
      <c r="N29" s="31">
        <v>7</v>
      </c>
      <c r="O29" s="31">
        <v>18</v>
      </c>
      <c r="P29" s="31">
        <v>20</v>
      </c>
      <c r="Q29" s="31">
        <v>9</v>
      </c>
      <c r="R29" s="31"/>
      <c r="S29" s="31">
        <v>12</v>
      </c>
      <c r="T29" s="31">
        <v>7</v>
      </c>
      <c r="U29" s="31">
        <v>20</v>
      </c>
      <c r="V29" s="31">
        <v>9</v>
      </c>
      <c r="W29" s="154">
        <v>18</v>
      </c>
      <c r="X29" s="31">
        <v>17</v>
      </c>
      <c r="Y29" s="31">
        <v>15</v>
      </c>
      <c r="Z29" s="31">
        <v>14</v>
      </c>
      <c r="AA29" s="31">
        <v>14</v>
      </c>
      <c r="AB29" s="31"/>
      <c r="AC29" s="31">
        <v>16</v>
      </c>
      <c r="AD29" s="31">
        <v>18</v>
      </c>
      <c r="AE29" s="31">
        <v>11</v>
      </c>
      <c r="AF29" s="31"/>
      <c r="AG29" s="154">
        <v>16</v>
      </c>
      <c r="AH29" s="154"/>
      <c r="AI29" s="154">
        <v>9</v>
      </c>
      <c r="AJ29" s="154">
        <v>16</v>
      </c>
      <c r="AK29" s="110">
        <v>13</v>
      </c>
      <c r="AL29" s="31">
        <v>11</v>
      </c>
      <c r="AM29" s="31">
        <v>17</v>
      </c>
      <c r="AN29" s="31">
        <v>8</v>
      </c>
      <c r="AO29" s="31">
        <v>9</v>
      </c>
      <c r="AP29" s="31">
        <v>15</v>
      </c>
      <c r="AQ29" s="31">
        <v>11</v>
      </c>
      <c r="AR29" s="31">
        <v>10</v>
      </c>
      <c r="AS29" s="31">
        <v>17</v>
      </c>
      <c r="AT29" s="31">
        <v>18</v>
      </c>
      <c r="AU29" s="154">
        <v>18</v>
      </c>
      <c r="AV29" s="154">
        <v>10</v>
      </c>
      <c r="AW29" s="154">
        <v>10</v>
      </c>
      <c r="AX29" s="154">
        <v>8</v>
      </c>
      <c r="AY29" s="110">
        <v>12</v>
      </c>
      <c r="AZ29" s="154">
        <v>11</v>
      </c>
      <c r="BA29" s="154">
        <v>14</v>
      </c>
      <c r="BB29" s="154">
        <v>8</v>
      </c>
      <c r="BC29" s="154">
        <v>11</v>
      </c>
      <c r="BD29" s="110">
        <v>18</v>
      </c>
      <c r="BE29" s="31">
        <v>13</v>
      </c>
      <c r="BF29" s="31">
        <v>14</v>
      </c>
      <c r="BG29" s="31">
        <v>17</v>
      </c>
      <c r="BH29" s="31">
        <v>18</v>
      </c>
      <c r="BI29" s="31">
        <v>14</v>
      </c>
    </row>
    <row r="30" spans="1:61">
      <c r="A30" s="134"/>
      <c r="B30" s="164"/>
      <c r="C30" s="29" t="s">
        <v>283</v>
      </c>
      <c r="D30" s="78">
        <v>16</v>
      </c>
      <c r="E30" s="34">
        <v>20</v>
      </c>
      <c r="F30" s="35">
        <v>10</v>
      </c>
      <c r="G30" s="35">
        <v>20</v>
      </c>
      <c r="H30" s="35">
        <v>18</v>
      </c>
      <c r="I30" s="35">
        <v>10</v>
      </c>
      <c r="J30" s="35">
        <v>20</v>
      </c>
      <c r="K30" s="35">
        <v>16</v>
      </c>
      <c r="L30" s="35">
        <v>13</v>
      </c>
      <c r="M30" s="35">
        <v>13</v>
      </c>
      <c r="N30" s="35">
        <v>10</v>
      </c>
      <c r="O30" s="35">
        <v>18</v>
      </c>
      <c r="P30" s="35">
        <v>20</v>
      </c>
      <c r="Q30" s="35">
        <v>10</v>
      </c>
      <c r="R30" s="35"/>
      <c r="S30" s="35">
        <v>10</v>
      </c>
      <c r="T30" s="35">
        <v>11</v>
      </c>
      <c r="U30" s="35">
        <v>20</v>
      </c>
      <c r="V30" s="35">
        <v>11</v>
      </c>
      <c r="W30" s="67">
        <v>20</v>
      </c>
      <c r="X30" s="35">
        <v>18</v>
      </c>
      <c r="Y30" s="35">
        <v>18</v>
      </c>
      <c r="Z30" s="35">
        <v>12</v>
      </c>
      <c r="AA30" s="35">
        <v>18</v>
      </c>
      <c r="AB30" s="35"/>
      <c r="AC30" s="35">
        <v>15</v>
      </c>
      <c r="AD30" s="35">
        <v>16</v>
      </c>
      <c r="AE30" s="35">
        <v>17</v>
      </c>
      <c r="AF30" s="35"/>
      <c r="AG30" s="67">
        <v>18</v>
      </c>
      <c r="AH30" s="67"/>
      <c r="AI30" s="67">
        <v>11</v>
      </c>
      <c r="AJ30" s="67">
        <v>18</v>
      </c>
      <c r="AK30" s="78">
        <v>17</v>
      </c>
      <c r="AL30" s="35">
        <v>9</v>
      </c>
      <c r="AM30" s="35">
        <v>10</v>
      </c>
      <c r="AN30" s="35">
        <v>10</v>
      </c>
      <c r="AO30" s="35">
        <v>13</v>
      </c>
      <c r="AP30" s="35">
        <v>16</v>
      </c>
      <c r="AQ30" s="35">
        <v>10</v>
      </c>
      <c r="AR30" s="35">
        <v>14</v>
      </c>
      <c r="AS30" s="35">
        <v>16</v>
      </c>
      <c r="AT30" s="35">
        <v>20</v>
      </c>
      <c r="AU30" s="67">
        <v>20</v>
      </c>
      <c r="AV30" s="67">
        <v>9</v>
      </c>
      <c r="AW30" s="67">
        <v>11</v>
      </c>
      <c r="AX30" s="67">
        <v>8</v>
      </c>
      <c r="AY30" s="78">
        <v>16</v>
      </c>
      <c r="AZ30" s="67">
        <v>13</v>
      </c>
      <c r="BA30" s="67">
        <v>20</v>
      </c>
      <c r="BB30" s="67">
        <v>8</v>
      </c>
      <c r="BC30" s="67">
        <v>13</v>
      </c>
      <c r="BD30" s="78">
        <v>16</v>
      </c>
      <c r="BE30" s="35">
        <v>12</v>
      </c>
      <c r="BF30" s="35">
        <v>12</v>
      </c>
      <c r="BG30" s="35">
        <v>18</v>
      </c>
      <c r="BH30" s="35">
        <v>17</v>
      </c>
      <c r="BI30" s="35">
        <v>10</v>
      </c>
    </row>
    <row r="31" ht="15.75" spans="1:61">
      <c r="A31" s="134"/>
      <c r="B31" s="164"/>
      <c r="C31" s="49" t="s">
        <v>284</v>
      </c>
      <c r="D31" s="78">
        <v>18</v>
      </c>
      <c r="E31" s="34">
        <v>19</v>
      </c>
      <c r="F31" s="35">
        <v>17</v>
      </c>
      <c r="G31" s="35">
        <v>19</v>
      </c>
      <c r="H31" s="35">
        <v>20</v>
      </c>
      <c r="I31" s="35">
        <v>17</v>
      </c>
      <c r="J31" s="35">
        <v>20</v>
      </c>
      <c r="K31" s="35">
        <v>19</v>
      </c>
      <c r="L31" s="35">
        <v>20</v>
      </c>
      <c r="M31" s="35">
        <v>18</v>
      </c>
      <c r="N31" s="35">
        <v>17</v>
      </c>
      <c r="O31" s="35">
        <v>19</v>
      </c>
      <c r="P31" s="35">
        <v>20</v>
      </c>
      <c r="Q31" s="35">
        <v>17</v>
      </c>
      <c r="R31" s="35"/>
      <c r="S31" s="35">
        <v>17</v>
      </c>
      <c r="T31" s="35">
        <v>18</v>
      </c>
      <c r="U31" s="35">
        <v>20</v>
      </c>
      <c r="V31" s="35">
        <v>18</v>
      </c>
      <c r="W31" s="67">
        <v>20</v>
      </c>
      <c r="X31" s="35">
        <v>17</v>
      </c>
      <c r="Y31" s="35">
        <v>18</v>
      </c>
      <c r="Z31" s="35">
        <v>18</v>
      </c>
      <c r="AA31" s="35">
        <v>18</v>
      </c>
      <c r="AB31" s="35"/>
      <c r="AC31" s="35">
        <v>18</v>
      </c>
      <c r="AD31" s="35">
        <v>17</v>
      </c>
      <c r="AE31" s="35">
        <v>17</v>
      </c>
      <c r="AF31" s="35"/>
      <c r="AG31" s="67">
        <v>18</v>
      </c>
      <c r="AH31" s="67"/>
      <c r="AI31" s="67">
        <v>15</v>
      </c>
      <c r="AJ31" s="67">
        <v>18</v>
      </c>
      <c r="AK31" s="78">
        <v>18</v>
      </c>
      <c r="AL31" s="35">
        <v>16</v>
      </c>
      <c r="AM31" s="35">
        <v>17</v>
      </c>
      <c r="AN31" s="35">
        <v>12</v>
      </c>
      <c r="AO31" s="35">
        <v>17</v>
      </c>
      <c r="AP31" s="35">
        <v>16</v>
      </c>
      <c r="AQ31" s="35">
        <v>15</v>
      </c>
      <c r="AR31" s="35">
        <v>18</v>
      </c>
      <c r="AS31" s="35">
        <v>15</v>
      </c>
      <c r="AT31" s="35">
        <v>19</v>
      </c>
      <c r="AU31" s="67">
        <v>19</v>
      </c>
      <c r="AV31" s="67">
        <v>14</v>
      </c>
      <c r="AW31" s="67">
        <v>16</v>
      </c>
      <c r="AX31" s="67">
        <v>11</v>
      </c>
      <c r="AY31" s="78">
        <v>17</v>
      </c>
      <c r="AZ31" s="67">
        <v>18</v>
      </c>
      <c r="BA31" s="67">
        <v>19</v>
      </c>
      <c r="BB31" s="67">
        <v>13</v>
      </c>
      <c r="BC31" s="67">
        <v>18</v>
      </c>
      <c r="BD31" s="78">
        <v>18</v>
      </c>
      <c r="BE31" s="35">
        <v>15</v>
      </c>
      <c r="BF31" s="35">
        <v>15</v>
      </c>
      <c r="BG31" s="35">
        <v>18</v>
      </c>
      <c r="BH31" s="35">
        <v>19</v>
      </c>
      <c r="BI31" s="35">
        <v>15</v>
      </c>
    </row>
    <row r="32" ht="15.75" spans="1:61">
      <c r="A32" s="134"/>
      <c r="B32" s="164"/>
      <c r="C32" s="90" t="s">
        <v>66</v>
      </c>
      <c r="D32" s="55">
        <f>SUM(D27:D31)</f>
        <v>64</v>
      </c>
      <c r="E32" s="55">
        <f t="shared" ref="E32:X32" si="6">SUM(E27:E31)</f>
        <v>81</v>
      </c>
      <c r="F32" s="55">
        <f t="shared" si="6"/>
        <v>49</v>
      </c>
      <c r="G32" s="55">
        <f t="shared" si="6"/>
        <v>81</v>
      </c>
      <c r="H32" s="55">
        <f t="shared" si="6"/>
        <v>78</v>
      </c>
      <c r="I32" s="55">
        <f t="shared" si="6"/>
        <v>50</v>
      </c>
      <c r="J32" s="55">
        <f t="shared" si="6"/>
        <v>99</v>
      </c>
      <c r="K32" s="55">
        <f t="shared" si="6"/>
        <v>81</v>
      </c>
      <c r="L32" s="55">
        <f t="shared" si="6"/>
        <v>61</v>
      </c>
      <c r="M32" s="55">
        <f t="shared" si="6"/>
        <v>55</v>
      </c>
      <c r="N32" s="55">
        <f t="shared" si="6"/>
        <v>50</v>
      </c>
      <c r="O32" s="55">
        <f t="shared" si="6"/>
        <v>92</v>
      </c>
      <c r="P32" s="55">
        <f t="shared" si="6"/>
        <v>97</v>
      </c>
      <c r="Q32" s="55">
        <f t="shared" si="6"/>
        <v>52</v>
      </c>
      <c r="R32" s="55">
        <f t="shared" si="6"/>
        <v>0</v>
      </c>
      <c r="S32" s="55">
        <f t="shared" si="6"/>
        <v>55</v>
      </c>
      <c r="T32" s="55">
        <f t="shared" si="6"/>
        <v>52</v>
      </c>
      <c r="U32" s="55">
        <f t="shared" si="6"/>
        <v>89</v>
      </c>
      <c r="V32" s="55">
        <f t="shared" si="6"/>
        <v>54</v>
      </c>
      <c r="W32" s="206">
        <f t="shared" si="6"/>
        <v>92</v>
      </c>
      <c r="X32" s="55">
        <f t="shared" si="6"/>
        <v>83</v>
      </c>
      <c r="Y32" s="55">
        <f t="shared" ref="Y32:BI32" si="7">SUM(Y27:Y31)</f>
        <v>84</v>
      </c>
      <c r="Z32" s="55">
        <f t="shared" si="7"/>
        <v>83</v>
      </c>
      <c r="AA32" s="55">
        <f t="shared" si="7"/>
        <v>83</v>
      </c>
      <c r="AB32" s="55">
        <f t="shared" si="7"/>
        <v>0</v>
      </c>
      <c r="AC32" s="55">
        <f t="shared" si="7"/>
        <v>78</v>
      </c>
      <c r="AD32" s="55">
        <f t="shared" si="7"/>
        <v>79</v>
      </c>
      <c r="AE32" s="55">
        <f t="shared" si="7"/>
        <v>67</v>
      </c>
      <c r="AF32" s="55">
        <f t="shared" si="7"/>
        <v>0</v>
      </c>
      <c r="AG32" s="55">
        <f t="shared" si="7"/>
        <v>83</v>
      </c>
      <c r="AH32" s="55">
        <f t="shared" si="7"/>
        <v>0</v>
      </c>
      <c r="AI32" s="55">
        <f t="shared" si="7"/>
        <v>55</v>
      </c>
      <c r="AJ32" s="55">
        <f t="shared" si="7"/>
        <v>84</v>
      </c>
      <c r="AK32" s="55">
        <f t="shared" si="7"/>
        <v>72</v>
      </c>
      <c r="AL32" s="55">
        <f t="shared" si="7"/>
        <v>55</v>
      </c>
      <c r="AM32" s="55">
        <f t="shared" si="7"/>
        <v>66</v>
      </c>
      <c r="AN32" s="55">
        <f t="shared" si="7"/>
        <v>46</v>
      </c>
      <c r="AO32" s="55">
        <f t="shared" si="7"/>
        <v>58</v>
      </c>
      <c r="AP32" s="55">
        <f t="shared" si="7"/>
        <v>79</v>
      </c>
      <c r="AQ32" s="55">
        <f t="shared" si="7"/>
        <v>66</v>
      </c>
      <c r="AR32" s="55">
        <f t="shared" si="7"/>
        <v>67</v>
      </c>
      <c r="AS32" s="55">
        <f t="shared" si="7"/>
        <v>83</v>
      </c>
      <c r="AT32" s="55">
        <f t="shared" si="7"/>
        <v>87</v>
      </c>
      <c r="AU32" s="55">
        <f t="shared" si="7"/>
        <v>92</v>
      </c>
      <c r="AV32" s="55">
        <f t="shared" si="7"/>
        <v>67</v>
      </c>
      <c r="AW32" s="55">
        <f t="shared" si="7"/>
        <v>55</v>
      </c>
      <c r="AX32" s="55">
        <f t="shared" si="7"/>
        <v>44</v>
      </c>
      <c r="AY32" s="55">
        <f t="shared" si="7"/>
        <v>71</v>
      </c>
      <c r="AZ32" s="55">
        <f t="shared" si="7"/>
        <v>68</v>
      </c>
      <c r="BA32" s="55">
        <f t="shared" si="7"/>
        <v>84</v>
      </c>
      <c r="BB32" s="55">
        <f t="shared" si="7"/>
        <v>45</v>
      </c>
      <c r="BC32" s="55">
        <f t="shared" si="7"/>
        <v>64</v>
      </c>
      <c r="BD32" s="55">
        <f t="shared" si="7"/>
        <v>88</v>
      </c>
      <c r="BE32" s="55">
        <f t="shared" si="7"/>
        <v>65</v>
      </c>
      <c r="BF32" s="55">
        <f t="shared" si="7"/>
        <v>65</v>
      </c>
      <c r="BG32" s="55">
        <f t="shared" si="7"/>
        <v>87</v>
      </c>
      <c r="BH32" s="55">
        <f t="shared" si="7"/>
        <v>91</v>
      </c>
      <c r="BI32" s="55">
        <f t="shared" si="7"/>
        <v>64</v>
      </c>
    </row>
    <row r="33" ht="15.75" spans="1:61">
      <c r="A33" s="134"/>
      <c r="B33" s="165"/>
      <c r="C33" s="100" t="s">
        <v>44</v>
      </c>
      <c r="D33" s="107" t="s">
        <v>279</v>
      </c>
      <c r="E33" s="136" t="s">
        <v>271</v>
      </c>
      <c r="F33" s="137" t="s">
        <v>46</v>
      </c>
      <c r="G33" s="137" t="s">
        <v>79</v>
      </c>
      <c r="H33" s="137" t="s">
        <v>79</v>
      </c>
      <c r="I33" s="137" t="s">
        <v>279</v>
      </c>
      <c r="J33" s="137" t="s">
        <v>278</v>
      </c>
      <c r="K33" s="137" t="s">
        <v>271</v>
      </c>
      <c r="L33" s="137" t="s">
        <v>279</v>
      </c>
      <c r="M33" s="137" t="s">
        <v>46</v>
      </c>
      <c r="N33" s="137" t="s">
        <v>46</v>
      </c>
      <c r="O33" s="137" t="s">
        <v>278</v>
      </c>
      <c r="P33" s="137" t="s">
        <v>278</v>
      </c>
      <c r="Q33" s="137" t="s">
        <v>46</v>
      </c>
      <c r="R33" s="137"/>
      <c r="S33" s="137" t="s">
        <v>46</v>
      </c>
      <c r="T33" s="137" t="s">
        <v>46</v>
      </c>
      <c r="U33" s="137" t="s">
        <v>278</v>
      </c>
      <c r="V33" s="137" t="s">
        <v>46</v>
      </c>
      <c r="W33" s="152" t="s">
        <v>278</v>
      </c>
      <c r="X33" s="137" t="s">
        <v>271</v>
      </c>
      <c r="Y33" s="137" t="s">
        <v>271</v>
      </c>
      <c r="Z33" s="137" t="s">
        <v>271</v>
      </c>
      <c r="AA33" s="137" t="s">
        <v>271</v>
      </c>
      <c r="AB33" s="137"/>
      <c r="AC33" s="137" t="s">
        <v>79</v>
      </c>
      <c r="AD33" s="137" t="s">
        <v>271</v>
      </c>
      <c r="AE33" s="137" t="s">
        <v>279</v>
      </c>
      <c r="AF33" s="137"/>
      <c r="AG33" s="152" t="s">
        <v>271</v>
      </c>
      <c r="AH33" s="152"/>
      <c r="AI33" s="152" t="s">
        <v>46</v>
      </c>
      <c r="AJ33" s="152" t="s">
        <v>271</v>
      </c>
      <c r="AK33" s="107" t="s">
        <v>79</v>
      </c>
      <c r="AL33" s="137" t="s">
        <v>46</v>
      </c>
      <c r="AM33" s="137" t="s">
        <v>279</v>
      </c>
      <c r="AN33" s="137" t="s">
        <v>46</v>
      </c>
      <c r="AO33" s="137" t="s">
        <v>279</v>
      </c>
      <c r="AP33" s="137" t="s">
        <v>79</v>
      </c>
      <c r="AQ33" s="137" t="s">
        <v>279</v>
      </c>
      <c r="AR33" s="137" t="s">
        <v>279</v>
      </c>
      <c r="AS33" s="137" t="s">
        <v>271</v>
      </c>
      <c r="AT33" s="137" t="s">
        <v>271</v>
      </c>
      <c r="AU33" s="152" t="s">
        <v>271</v>
      </c>
      <c r="AV33" s="152" t="s">
        <v>79</v>
      </c>
      <c r="AW33" s="152" t="s">
        <v>46</v>
      </c>
      <c r="AX33" s="152" t="s">
        <v>46</v>
      </c>
      <c r="AY33" s="107" t="s">
        <v>79</v>
      </c>
      <c r="AZ33" s="152" t="s">
        <v>279</v>
      </c>
      <c r="BA33" s="152" t="s">
        <v>271</v>
      </c>
      <c r="BB33" s="152" t="s">
        <v>46</v>
      </c>
      <c r="BC33" s="152" t="s">
        <v>279</v>
      </c>
      <c r="BD33" s="107" t="s">
        <v>278</v>
      </c>
      <c r="BE33" s="137" t="s">
        <v>279</v>
      </c>
      <c r="BF33" s="137" t="s">
        <v>279</v>
      </c>
      <c r="BG33" s="137" t="s">
        <v>271</v>
      </c>
      <c r="BH33" s="137" t="s">
        <v>278</v>
      </c>
      <c r="BI33" s="137" t="s">
        <v>279</v>
      </c>
    </row>
    <row r="34" spans="1:61">
      <c r="A34" s="134"/>
      <c r="B34" s="163" t="s">
        <v>54</v>
      </c>
      <c r="C34" s="120" t="s">
        <v>280</v>
      </c>
      <c r="D34" s="77">
        <v>7</v>
      </c>
      <c r="E34" s="25">
        <v>8</v>
      </c>
      <c r="F34" s="26">
        <v>6</v>
      </c>
      <c r="G34" s="26">
        <v>16</v>
      </c>
      <c r="H34" s="26">
        <v>17</v>
      </c>
      <c r="I34" s="26">
        <v>8</v>
      </c>
      <c r="J34" s="26">
        <v>19</v>
      </c>
      <c r="K34" s="26">
        <v>20</v>
      </c>
      <c r="L34" s="26">
        <v>7</v>
      </c>
      <c r="M34" s="26">
        <v>8</v>
      </c>
      <c r="N34" s="26">
        <v>8</v>
      </c>
      <c r="O34" s="26">
        <v>20</v>
      </c>
      <c r="P34" s="26">
        <v>20</v>
      </c>
      <c r="Q34" s="26">
        <v>8</v>
      </c>
      <c r="R34" s="26"/>
      <c r="S34" s="26">
        <v>8</v>
      </c>
      <c r="T34" s="26">
        <v>8</v>
      </c>
      <c r="U34" s="26">
        <v>10</v>
      </c>
      <c r="V34" s="26">
        <v>8</v>
      </c>
      <c r="W34" s="66">
        <v>10</v>
      </c>
      <c r="X34" s="26">
        <v>18</v>
      </c>
      <c r="Y34" s="26">
        <v>16</v>
      </c>
      <c r="Z34" s="26">
        <v>19</v>
      </c>
      <c r="AA34" s="26">
        <v>19</v>
      </c>
      <c r="AB34" s="26"/>
      <c r="AC34" s="26">
        <v>15</v>
      </c>
      <c r="AD34" s="26">
        <v>15</v>
      </c>
      <c r="AE34" s="26">
        <v>10</v>
      </c>
      <c r="AF34" s="26"/>
      <c r="AG34" s="66">
        <v>18</v>
      </c>
      <c r="AH34" s="66"/>
      <c r="AI34" s="66">
        <v>7</v>
      </c>
      <c r="AJ34" s="66">
        <v>16</v>
      </c>
      <c r="AK34" s="77">
        <v>16</v>
      </c>
      <c r="AL34" s="26">
        <v>9</v>
      </c>
      <c r="AM34" s="26">
        <v>15</v>
      </c>
      <c r="AN34" s="26">
        <v>8</v>
      </c>
      <c r="AO34" s="77">
        <v>11</v>
      </c>
      <c r="AP34" s="26">
        <v>15</v>
      </c>
      <c r="AQ34" s="26">
        <v>11</v>
      </c>
      <c r="AR34" s="26">
        <v>13</v>
      </c>
      <c r="AS34" s="26">
        <v>17</v>
      </c>
      <c r="AT34" s="26">
        <v>20</v>
      </c>
      <c r="AU34" s="66">
        <v>17</v>
      </c>
      <c r="AV34" s="66">
        <v>18</v>
      </c>
      <c r="AW34" s="66">
        <v>12</v>
      </c>
      <c r="AX34" s="66">
        <v>7</v>
      </c>
      <c r="AY34" s="77">
        <v>14</v>
      </c>
      <c r="AZ34" s="66">
        <v>9</v>
      </c>
      <c r="BA34" s="66">
        <v>14</v>
      </c>
      <c r="BB34" s="66">
        <v>10</v>
      </c>
      <c r="BC34" s="66">
        <v>12</v>
      </c>
      <c r="BD34" s="77">
        <v>19</v>
      </c>
      <c r="BE34" s="26">
        <v>15</v>
      </c>
      <c r="BF34" s="26">
        <v>12</v>
      </c>
      <c r="BG34" s="26">
        <v>18</v>
      </c>
      <c r="BH34" s="26">
        <v>20</v>
      </c>
      <c r="BI34" s="26">
        <v>12</v>
      </c>
    </row>
    <row r="35" spans="1:61">
      <c r="A35" s="134"/>
      <c r="B35" s="164"/>
      <c r="C35" s="29" t="s">
        <v>281</v>
      </c>
      <c r="D35" s="110">
        <v>9</v>
      </c>
      <c r="E35" s="30">
        <v>13</v>
      </c>
      <c r="F35" s="31">
        <v>10</v>
      </c>
      <c r="G35" s="31">
        <v>17</v>
      </c>
      <c r="H35" s="31">
        <v>13</v>
      </c>
      <c r="I35" s="31">
        <v>8</v>
      </c>
      <c r="J35" s="31">
        <v>20</v>
      </c>
      <c r="K35" s="31">
        <v>11</v>
      </c>
      <c r="L35" s="31">
        <v>8</v>
      </c>
      <c r="M35" s="31">
        <v>8</v>
      </c>
      <c r="N35" s="31">
        <v>11</v>
      </c>
      <c r="O35" s="31">
        <v>12</v>
      </c>
      <c r="P35" s="31">
        <v>19</v>
      </c>
      <c r="Q35" s="31">
        <v>8</v>
      </c>
      <c r="R35" s="31"/>
      <c r="S35" s="31">
        <v>8</v>
      </c>
      <c r="T35" s="31">
        <v>8</v>
      </c>
      <c r="U35" s="31">
        <v>20</v>
      </c>
      <c r="V35" s="31">
        <v>8</v>
      </c>
      <c r="W35" s="154">
        <v>19</v>
      </c>
      <c r="X35" s="31">
        <v>17</v>
      </c>
      <c r="Y35" s="31">
        <v>17</v>
      </c>
      <c r="Z35" s="31">
        <v>13</v>
      </c>
      <c r="AA35" s="31">
        <v>18</v>
      </c>
      <c r="AB35" s="31"/>
      <c r="AC35" s="31">
        <v>14</v>
      </c>
      <c r="AD35" s="31">
        <v>15</v>
      </c>
      <c r="AE35" s="31">
        <v>10</v>
      </c>
      <c r="AF35" s="31"/>
      <c r="AG35" s="154">
        <v>19</v>
      </c>
      <c r="AH35" s="154"/>
      <c r="AI35" s="154">
        <v>11</v>
      </c>
      <c r="AJ35" s="154">
        <v>17</v>
      </c>
      <c r="AK35" s="110">
        <v>18</v>
      </c>
      <c r="AL35" s="31">
        <v>11</v>
      </c>
      <c r="AM35" s="31">
        <v>12</v>
      </c>
      <c r="AN35" s="31">
        <v>11</v>
      </c>
      <c r="AO35" s="110">
        <v>11</v>
      </c>
      <c r="AP35" s="31">
        <v>15</v>
      </c>
      <c r="AQ35" s="31">
        <v>12</v>
      </c>
      <c r="AR35" s="31">
        <v>11</v>
      </c>
      <c r="AS35" s="31">
        <v>12</v>
      </c>
      <c r="AT35" s="31">
        <v>20</v>
      </c>
      <c r="AU35" s="154">
        <v>16</v>
      </c>
      <c r="AV35" s="154">
        <v>11</v>
      </c>
      <c r="AW35" s="154">
        <v>13</v>
      </c>
      <c r="AX35" s="154">
        <v>13</v>
      </c>
      <c r="AY35" s="110">
        <v>16</v>
      </c>
      <c r="AZ35" s="154">
        <v>11</v>
      </c>
      <c r="BA35" s="154">
        <v>16</v>
      </c>
      <c r="BB35" s="154">
        <v>13</v>
      </c>
      <c r="BC35" s="154">
        <v>12</v>
      </c>
      <c r="BD35" s="110">
        <v>17</v>
      </c>
      <c r="BE35" s="31">
        <v>12</v>
      </c>
      <c r="BF35" s="31">
        <v>14</v>
      </c>
      <c r="BG35" s="31">
        <v>16</v>
      </c>
      <c r="BH35" s="31">
        <v>17</v>
      </c>
      <c r="BI35" s="31">
        <v>10</v>
      </c>
    </row>
    <row r="36" spans="1:61">
      <c r="A36" s="134"/>
      <c r="B36" s="164"/>
      <c r="C36" s="29" t="s">
        <v>282</v>
      </c>
      <c r="D36" s="110">
        <v>19</v>
      </c>
      <c r="E36" s="30">
        <v>19</v>
      </c>
      <c r="F36" s="31">
        <v>8</v>
      </c>
      <c r="G36" s="31">
        <v>20</v>
      </c>
      <c r="H36" s="31">
        <v>20</v>
      </c>
      <c r="I36" s="31">
        <v>7</v>
      </c>
      <c r="J36" s="31">
        <v>20</v>
      </c>
      <c r="K36" s="31">
        <v>20</v>
      </c>
      <c r="L36" s="31">
        <v>20</v>
      </c>
      <c r="M36" s="31">
        <v>7</v>
      </c>
      <c r="N36" s="31">
        <v>14</v>
      </c>
      <c r="O36" s="31">
        <v>20</v>
      </c>
      <c r="P36" s="31">
        <v>20</v>
      </c>
      <c r="Q36" s="31">
        <v>7</v>
      </c>
      <c r="R36" s="31"/>
      <c r="S36" s="31">
        <v>12</v>
      </c>
      <c r="T36" s="31">
        <v>7</v>
      </c>
      <c r="U36" s="31">
        <v>20</v>
      </c>
      <c r="V36" s="31">
        <v>12</v>
      </c>
      <c r="W36" s="154">
        <v>20</v>
      </c>
      <c r="X36" s="31">
        <v>19</v>
      </c>
      <c r="Y36" s="31">
        <v>15</v>
      </c>
      <c r="Z36" s="31">
        <v>19</v>
      </c>
      <c r="AA36" s="31">
        <v>17</v>
      </c>
      <c r="AB36" s="31"/>
      <c r="AC36" s="31">
        <v>19</v>
      </c>
      <c r="AD36" s="31">
        <v>18</v>
      </c>
      <c r="AE36" s="31">
        <v>13</v>
      </c>
      <c r="AF36" s="31"/>
      <c r="AG36" s="154">
        <v>16</v>
      </c>
      <c r="AH36" s="154"/>
      <c r="AI36" s="154">
        <v>9</v>
      </c>
      <c r="AJ36" s="154">
        <v>11</v>
      </c>
      <c r="AK36" s="110">
        <v>18</v>
      </c>
      <c r="AL36" s="31">
        <v>16</v>
      </c>
      <c r="AM36" s="31">
        <v>11</v>
      </c>
      <c r="AN36" s="31">
        <v>14</v>
      </c>
      <c r="AO36" s="110">
        <v>11</v>
      </c>
      <c r="AP36" s="31">
        <v>16</v>
      </c>
      <c r="AQ36" s="31">
        <v>10</v>
      </c>
      <c r="AR36" s="31">
        <v>17</v>
      </c>
      <c r="AS36" s="31">
        <v>16</v>
      </c>
      <c r="AT36" s="31">
        <v>13</v>
      </c>
      <c r="AU36" s="154">
        <v>19</v>
      </c>
      <c r="AV36" s="154">
        <v>13</v>
      </c>
      <c r="AW36" s="154">
        <v>14</v>
      </c>
      <c r="AX36" s="154">
        <v>10</v>
      </c>
      <c r="AY36" s="110">
        <v>13</v>
      </c>
      <c r="AZ36" s="154">
        <v>13</v>
      </c>
      <c r="BA36" s="154">
        <v>12</v>
      </c>
      <c r="BB36" s="154">
        <v>9</v>
      </c>
      <c r="BC36" s="154">
        <v>9</v>
      </c>
      <c r="BD36" s="110">
        <v>19</v>
      </c>
      <c r="BE36" s="31">
        <v>11</v>
      </c>
      <c r="BF36" s="31">
        <v>13</v>
      </c>
      <c r="BG36" s="31">
        <v>19</v>
      </c>
      <c r="BH36" s="31">
        <v>17</v>
      </c>
      <c r="BI36" s="31">
        <v>9</v>
      </c>
    </row>
    <row r="37" ht="15.75" spans="1:61">
      <c r="A37" s="134"/>
      <c r="B37" s="164"/>
      <c r="C37" s="29" t="s">
        <v>283</v>
      </c>
      <c r="D37" s="78">
        <v>13</v>
      </c>
      <c r="E37" s="34">
        <v>20</v>
      </c>
      <c r="F37" s="35">
        <v>12</v>
      </c>
      <c r="G37" s="35">
        <v>20</v>
      </c>
      <c r="H37" s="35">
        <v>20</v>
      </c>
      <c r="I37" s="35">
        <v>11</v>
      </c>
      <c r="J37" s="35">
        <v>20</v>
      </c>
      <c r="K37" s="35">
        <v>16</v>
      </c>
      <c r="L37" s="35">
        <v>20</v>
      </c>
      <c r="M37" s="35">
        <v>13</v>
      </c>
      <c r="N37" s="35">
        <v>13</v>
      </c>
      <c r="O37" s="35">
        <v>20</v>
      </c>
      <c r="P37" s="35">
        <v>20</v>
      </c>
      <c r="Q37" s="35">
        <v>11</v>
      </c>
      <c r="R37" s="35"/>
      <c r="S37" s="35">
        <v>11</v>
      </c>
      <c r="T37" s="35">
        <v>11</v>
      </c>
      <c r="U37" s="35">
        <v>20</v>
      </c>
      <c r="V37" s="35">
        <v>11</v>
      </c>
      <c r="W37" s="67">
        <v>19</v>
      </c>
      <c r="X37" s="35">
        <v>18</v>
      </c>
      <c r="Y37" s="35">
        <v>10</v>
      </c>
      <c r="Z37" s="35">
        <v>14</v>
      </c>
      <c r="AA37" s="35">
        <v>18</v>
      </c>
      <c r="AB37" s="35"/>
      <c r="AC37" s="35">
        <v>15</v>
      </c>
      <c r="AD37" s="35">
        <v>15</v>
      </c>
      <c r="AE37" s="35">
        <v>11</v>
      </c>
      <c r="AF37" s="35"/>
      <c r="AG37" s="67">
        <v>19</v>
      </c>
      <c r="AH37" s="67"/>
      <c r="AI37" s="67">
        <v>10</v>
      </c>
      <c r="AJ37" s="67">
        <v>17</v>
      </c>
      <c r="AK37" s="78">
        <v>15</v>
      </c>
      <c r="AL37" s="35">
        <v>10</v>
      </c>
      <c r="AM37" s="35">
        <v>9</v>
      </c>
      <c r="AN37" s="35">
        <v>9</v>
      </c>
      <c r="AO37" s="107">
        <v>16</v>
      </c>
      <c r="AP37" s="35">
        <v>15</v>
      </c>
      <c r="AQ37" s="35">
        <v>14</v>
      </c>
      <c r="AR37" s="35">
        <v>15</v>
      </c>
      <c r="AS37" s="35">
        <v>18</v>
      </c>
      <c r="AT37" s="35">
        <v>16</v>
      </c>
      <c r="AU37" s="67">
        <v>18</v>
      </c>
      <c r="AV37" s="67">
        <v>11</v>
      </c>
      <c r="AW37" s="67">
        <v>17</v>
      </c>
      <c r="AX37" s="67">
        <v>9</v>
      </c>
      <c r="AY37" s="78">
        <v>15</v>
      </c>
      <c r="AZ37" s="67">
        <v>16</v>
      </c>
      <c r="BA37" s="67">
        <v>14</v>
      </c>
      <c r="BB37" s="67">
        <v>6</v>
      </c>
      <c r="BC37" s="67">
        <v>14</v>
      </c>
      <c r="BD37" s="78">
        <v>15</v>
      </c>
      <c r="BE37" s="35">
        <v>12</v>
      </c>
      <c r="BF37" s="35">
        <v>11</v>
      </c>
      <c r="BG37" s="35">
        <v>17</v>
      </c>
      <c r="BH37" s="35">
        <v>16</v>
      </c>
      <c r="BI37" s="35">
        <v>13</v>
      </c>
    </row>
    <row r="38" ht="15.75" spans="1:61">
      <c r="A38" s="134"/>
      <c r="B38" s="164"/>
      <c r="C38" s="49" t="s">
        <v>284</v>
      </c>
      <c r="D38" s="78">
        <v>18</v>
      </c>
      <c r="E38" s="34">
        <v>19</v>
      </c>
      <c r="F38" s="35">
        <v>17</v>
      </c>
      <c r="G38" s="35">
        <v>18</v>
      </c>
      <c r="H38" s="35">
        <v>20</v>
      </c>
      <c r="I38" s="35">
        <v>17</v>
      </c>
      <c r="J38" s="35">
        <v>20</v>
      </c>
      <c r="K38" s="35">
        <v>19</v>
      </c>
      <c r="L38" s="35">
        <v>18</v>
      </c>
      <c r="M38" s="35">
        <v>18</v>
      </c>
      <c r="N38" s="35">
        <v>18</v>
      </c>
      <c r="O38" s="35">
        <v>20</v>
      </c>
      <c r="P38" s="35">
        <v>20</v>
      </c>
      <c r="Q38" s="35">
        <v>17</v>
      </c>
      <c r="R38" s="35"/>
      <c r="S38" s="35">
        <v>17</v>
      </c>
      <c r="T38" s="35">
        <v>17</v>
      </c>
      <c r="U38" s="35">
        <v>20</v>
      </c>
      <c r="V38" s="35">
        <v>17</v>
      </c>
      <c r="W38" s="67">
        <v>20</v>
      </c>
      <c r="X38" s="35">
        <v>18</v>
      </c>
      <c r="Y38" s="35">
        <v>17</v>
      </c>
      <c r="Z38" s="35">
        <v>19</v>
      </c>
      <c r="AA38" s="35">
        <v>18</v>
      </c>
      <c r="AB38" s="35"/>
      <c r="AC38" s="35">
        <v>18</v>
      </c>
      <c r="AD38" s="35">
        <v>17</v>
      </c>
      <c r="AE38" s="35">
        <v>17</v>
      </c>
      <c r="AF38" s="35"/>
      <c r="AG38" s="67">
        <v>19</v>
      </c>
      <c r="AH38" s="67"/>
      <c r="AI38" s="67">
        <v>15</v>
      </c>
      <c r="AJ38" s="67">
        <v>17</v>
      </c>
      <c r="AK38" s="78">
        <v>18</v>
      </c>
      <c r="AL38" s="35">
        <v>16</v>
      </c>
      <c r="AM38" s="35">
        <v>18</v>
      </c>
      <c r="AN38" s="35">
        <v>12</v>
      </c>
      <c r="AO38" s="35">
        <v>18</v>
      </c>
      <c r="AP38" s="35">
        <v>13</v>
      </c>
      <c r="AQ38" s="35">
        <v>16</v>
      </c>
      <c r="AR38" s="35">
        <v>16</v>
      </c>
      <c r="AS38" s="35">
        <v>19</v>
      </c>
      <c r="AT38" s="35">
        <v>20</v>
      </c>
      <c r="AU38" s="67">
        <v>18</v>
      </c>
      <c r="AV38" s="67">
        <v>15</v>
      </c>
      <c r="AW38" s="67">
        <v>17</v>
      </c>
      <c r="AX38" s="67">
        <v>13</v>
      </c>
      <c r="AY38" s="78">
        <v>17</v>
      </c>
      <c r="AZ38" s="67">
        <v>18</v>
      </c>
      <c r="BA38" s="67">
        <v>17</v>
      </c>
      <c r="BB38" s="67">
        <v>14</v>
      </c>
      <c r="BC38" s="67">
        <v>18</v>
      </c>
      <c r="BD38" s="78">
        <v>19</v>
      </c>
      <c r="BE38" s="35">
        <v>16</v>
      </c>
      <c r="BF38" s="35">
        <v>14</v>
      </c>
      <c r="BG38" s="35">
        <v>18</v>
      </c>
      <c r="BH38" s="35">
        <v>18</v>
      </c>
      <c r="BI38" s="35">
        <v>14</v>
      </c>
    </row>
    <row r="39" ht="15.75" spans="1:61">
      <c r="A39" s="134"/>
      <c r="B39" s="164"/>
      <c r="C39" s="90" t="s">
        <v>66</v>
      </c>
      <c r="D39" s="55">
        <f>SUM(D34:D38)</f>
        <v>66</v>
      </c>
      <c r="E39" s="55">
        <f t="shared" ref="E39:X39" si="8">SUM(E34:E38)</f>
        <v>79</v>
      </c>
      <c r="F39" s="55">
        <f t="shared" si="8"/>
        <v>53</v>
      </c>
      <c r="G39" s="55">
        <f t="shared" si="8"/>
        <v>91</v>
      </c>
      <c r="H39" s="55">
        <f t="shared" si="8"/>
        <v>90</v>
      </c>
      <c r="I39" s="55">
        <f t="shared" si="8"/>
        <v>51</v>
      </c>
      <c r="J39" s="55">
        <f t="shared" si="8"/>
        <v>99</v>
      </c>
      <c r="K39" s="55">
        <f t="shared" si="8"/>
        <v>86</v>
      </c>
      <c r="L39" s="55">
        <f t="shared" si="8"/>
        <v>73</v>
      </c>
      <c r="M39" s="55">
        <f t="shared" si="8"/>
        <v>54</v>
      </c>
      <c r="N39" s="55">
        <f t="shared" si="8"/>
        <v>64</v>
      </c>
      <c r="O39" s="55">
        <f t="shared" si="8"/>
        <v>92</v>
      </c>
      <c r="P39" s="55">
        <f t="shared" si="8"/>
        <v>99</v>
      </c>
      <c r="Q39" s="55">
        <f t="shared" si="8"/>
        <v>51</v>
      </c>
      <c r="R39" s="55">
        <f t="shared" si="8"/>
        <v>0</v>
      </c>
      <c r="S39" s="55">
        <f t="shared" si="8"/>
        <v>56</v>
      </c>
      <c r="T39" s="55">
        <f t="shared" si="8"/>
        <v>51</v>
      </c>
      <c r="U39" s="55">
        <f t="shared" si="8"/>
        <v>90</v>
      </c>
      <c r="V39" s="55">
        <f t="shared" si="8"/>
        <v>56</v>
      </c>
      <c r="W39" s="206">
        <f t="shared" si="8"/>
        <v>88</v>
      </c>
      <c r="X39" s="55">
        <f t="shared" si="8"/>
        <v>90</v>
      </c>
      <c r="Y39" s="55">
        <f t="shared" ref="Y39:BI39" si="9">SUM(Y34:Y38)</f>
        <v>75</v>
      </c>
      <c r="Z39" s="55">
        <f t="shared" si="9"/>
        <v>84</v>
      </c>
      <c r="AA39" s="55">
        <f t="shared" si="9"/>
        <v>90</v>
      </c>
      <c r="AB39" s="55">
        <f t="shared" si="9"/>
        <v>0</v>
      </c>
      <c r="AC39" s="55">
        <f t="shared" si="9"/>
        <v>81</v>
      </c>
      <c r="AD39" s="55">
        <f t="shared" si="9"/>
        <v>80</v>
      </c>
      <c r="AE39" s="55">
        <f t="shared" si="9"/>
        <v>61</v>
      </c>
      <c r="AF39" s="55">
        <f t="shared" si="9"/>
        <v>0</v>
      </c>
      <c r="AG39" s="55">
        <f t="shared" si="9"/>
        <v>91</v>
      </c>
      <c r="AH39" s="55">
        <f t="shared" si="9"/>
        <v>0</v>
      </c>
      <c r="AI39" s="55">
        <f t="shared" si="9"/>
        <v>52</v>
      </c>
      <c r="AJ39" s="55">
        <f t="shared" si="9"/>
        <v>78</v>
      </c>
      <c r="AK39" s="55">
        <f t="shared" si="9"/>
        <v>85</v>
      </c>
      <c r="AL39" s="55">
        <f t="shared" si="9"/>
        <v>62</v>
      </c>
      <c r="AM39" s="55">
        <f t="shared" si="9"/>
        <v>65</v>
      </c>
      <c r="AN39" s="55">
        <f t="shared" si="9"/>
        <v>54</v>
      </c>
      <c r="AO39" s="55">
        <f t="shared" si="9"/>
        <v>67</v>
      </c>
      <c r="AP39" s="55">
        <f t="shared" si="9"/>
        <v>74</v>
      </c>
      <c r="AQ39" s="55">
        <f t="shared" si="9"/>
        <v>63</v>
      </c>
      <c r="AR39" s="55">
        <f t="shared" si="9"/>
        <v>72</v>
      </c>
      <c r="AS39" s="55">
        <f t="shared" si="9"/>
        <v>82</v>
      </c>
      <c r="AT39" s="55">
        <f t="shared" si="9"/>
        <v>89</v>
      </c>
      <c r="AU39" s="55">
        <f t="shared" si="9"/>
        <v>88</v>
      </c>
      <c r="AV39" s="55">
        <f t="shared" si="9"/>
        <v>68</v>
      </c>
      <c r="AW39" s="55">
        <f t="shared" si="9"/>
        <v>73</v>
      </c>
      <c r="AX39" s="55">
        <f t="shared" si="9"/>
        <v>52</v>
      </c>
      <c r="AY39" s="55">
        <f t="shared" si="9"/>
        <v>75</v>
      </c>
      <c r="AZ39" s="55">
        <f t="shared" si="9"/>
        <v>67</v>
      </c>
      <c r="BA39" s="55">
        <f t="shared" si="9"/>
        <v>73</v>
      </c>
      <c r="BB39" s="55">
        <f t="shared" si="9"/>
        <v>52</v>
      </c>
      <c r="BC39" s="55">
        <f t="shared" si="9"/>
        <v>65</v>
      </c>
      <c r="BD39" s="55">
        <f t="shared" si="9"/>
        <v>89</v>
      </c>
      <c r="BE39" s="55">
        <f t="shared" si="9"/>
        <v>66</v>
      </c>
      <c r="BF39" s="55">
        <f t="shared" si="9"/>
        <v>64</v>
      </c>
      <c r="BG39" s="55">
        <f t="shared" si="9"/>
        <v>88</v>
      </c>
      <c r="BH39" s="55">
        <f t="shared" si="9"/>
        <v>88</v>
      </c>
      <c r="BI39" s="55">
        <f t="shared" si="9"/>
        <v>58</v>
      </c>
    </row>
    <row r="40" ht="15.75" spans="1:61">
      <c r="A40" s="134"/>
      <c r="B40" s="167"/>
      <c r="C40" s="100" t="s">
        <v>44</v>
      </c>
      <c r="D40" s="107" t="s">
        <v>279</v>
      </c>
      <c r="E40" s="136" t="s">
        <v>79</v>
      </c>
      <c r="F40" s="137" t="s">
        <v>46</v>
      </c>
      <c r="G40" s="137" t="s">
        <v>278</v>
      </c>
      <c r="H40" s="137" t="s">
        <v>278</v>
      </c>
      <c r="I40" s="137" t="s">
        <v>279</v>
      </c>
      <c r="J40" s="137" t="s">
        <v>278</v>
      </c>
      <c r="K40" s="137" t="s">
        <v>271</v>
      </c>
      <c r="L40" s="137" t="s">
        <v>79</v>
      </c>
      <c r="M40" s="137" t="s">
        <v>46</v>
      </c>
      <c r="N40" s="137" t="s">
        <v>279</v>
      </c>
      <c r="O40" s="137" t="s">
        <v>278</v>
      </c>
      <c r="P40" s="137" t="s">
        <v>278</v>
      </c>
      <c r="Q40" s="137" t="s">
        <v>46</v>
      </c>
      <c r="R40" s="137"/>
      <c r="S40" s="137" t="s">
        <v>46</v>
      </c>
      <c r="T40" s="137" t="s">
        <v>46</v>
      </c>
      <c r="U40" s="137" t="s">
        <v>278</v>
      </c>
      <c r="V40" s="137" t="s">
        <v>46</v>
      </c>
      <c r="W40" s="152" t="s">
        <v>271</v>
      </c>
      <c r="X40" s="137" t="s">
        <v>278</v>
      </c>
      <c r="Y40" s="137" t="s">
        <v>79</v>
      </c>
      <c r="Z40" s="137" t="s">
        <v>271</v>
      </c>
      <c r="AA40" s="137" t="s">
        <v>278</v>
      </c>
      <c r="AB40" s="137"/>
      <c r="AC40" s="137" t="s">
        <v>271</v>
      </c>
      <c r="AD40" s="137" t="s">
        <v>271</v>
      </c>
      <c r="AE40" s="137" t="s">
        <v>279</v>
      </c>
      <c r="AF40" s="137"/>
      <c r="AG40" s="152" t="s">
        <v>278</v>
      </c>
      <c r="AH40" s="152"/>
      <c r="AI40" s="152" t="s">
        <v>46</v>
      </c>
      <c r="AJ40" s="152" t="s">
        <v>79</v>
      </c>
      <c r="AK40" s="107" t="s">
        <v>271</v>
      </c>
      <c r="AL40" s="137" t="s">
        <v>279</v>
      </c>
      <c r="AM40" s="137" t="s">
        <v>279</v>
      </c>
      <c r="AN40" s="137" t="s">
        <v>46</v>
      </c>
      <c r="AO40" s="137" t="s">
        <v>279</v>
      </c>
      <c r="AP40" s="137" t="s">
        <v>79</v>
      </c>
      <c r="AQ40" s="137" t="s">
        <v>279</v>
      </c>
      <c r="AR40" s="137" t="s">
        <v>79</v>
      </c>
      <c r="AS40" s="137" t="s">
        <v>271</v>
      </c>
      <c r="AT40" s="137" t="s">
        <v>271</v>
      </c>
      <c r="AU40" s="152" t="s">
        <v>271</v>
      </c>
      <c r="AV40" s="152" t="s">
        <v>279</v>
      </c>
      <c r="AW40" s="152" t="s">
        <v>79</v>
      </c>
      <c r="AX40" s="152" t="s">
        <v>46</v>
      </c>
      <c r="AY40" s="107" t="s">
        <v>79</v>
      </c>
      <c r="AZ40" s="152" t="s">
        <v>279</v>
      </c>
      <c r="BA40" s="152" t="s">
        <v>79</v>
      </c>
      <c r="BB40" s="152" t="s">
        <v>46</v>
      </c>
      <c r="BC40" s="152" t="s">
        <v>279</v>
      </c>
      <c r="BD40" s="107" t="s">
        <v>271</v>
      </c>
      <c r="BE40" s="137" t="s">
        <v>279</v>
      </c>
      <c r="BF40" s="137" t="s">
        <v>279</v>
      </c>
      <c r="BG40" s="137" t="s">
        <v>271</v>
      </c>
      <c r="BH40" s="137" t="s">
        <v>271</v>
      </c>
      <c r="BI40" s="140" t="s">
        <v>46</v>
      </c>
    </row>
    <row r="41" spans="1:61">
      <c r="A41" s="168"/>
      <c r="B41" s="169" t="s">
        <v>58</v>
      </c>
      <c r="C41" s="22" t="s">
        <v>44</v>
      </c>
      <c r="D41" s="77" t="s">
        <v>79</v>
      </c>
      <c r="E41" s="77" t="s">
        <v>271</v>
      </c>
      <c r="F41" s="77" t="s">
        <v>271</v>
      </c>
      <c r="G41" s="77" t="s">
        <v>271</v>
      </c>
      <c r="H41" s="77" t="s">
        <v>271</v>
      </c>
      <c r="I41" s="77" t="s">
        <v>279</v>
      </c>
      <c r="J41" s="77" t="s">
        <v>271</v>
      </c>
      <c r="K41" s="77" t="s">
        <v>271</v>
      </c>
      <c r="L41" s="77" t="s">
        <v>271</v>
      </c>
      <c r="M41" s="77" t="s">
        <v>79</v>
      </c>
      <c r="N41" s="77" t="s">
        <v>79</v>
      </c>
      <c r="O41" s="181" t="s">
        <v>271</v>
      </c>
      <c r="P41" s="77" t="s">
        <v>271</v>
      </c>
      <c r="Q41" s="77" t="s">
        <v>46</v>
      </c>
      <c r="R41" s="77"/>
      <c r="S41" s="77" t="s">
        <v>79</v>
      </c>
      <c r="T41" s="77" t="s">
        <v>79</v>
      </c>
      <c r="U41" s="77" t="s">
        <v>271</v>
      </c>
      <c r="V41" s="77" t="s">
        <v>79</v>
      </c>
      <c r="W41" s="66" t="s">
        <v>271</v>
      </c>
      <c r="X41" s="77" t="s">
        <v>279</v>
      </c>
      <c r="Y41" s="77" t="s">
        <v>279</v>
      </c>
      <c r="Z41" s="77" t="s">
        <v>278</v>
      </c>
      <c r="AA41" s="77" t="s">
        <v>279</v>
      </c>
      <c r="AB41" s="181"/>
      <c r="AC41" s="77" t="s">
        <v>279</v>
      </c>
      <c r="AD41" s="77" t="s">
        <v>279</v>
      </c>
      <c r="AE41" s="77" t="s">
        <v>279</v>
      </c>
      <c r="AF41" s="77"/>
      <c r="AG41" s="66" t="s">
        <v>279</v>
      </c>
      <c r="AH41" s="66"/>
      <c r="AI41" s="66" t="s">
        <v>279</v>
      </c>
      <c r="AJ41" s="66" t="s">
        <v>279</v>
      </c>
      <c r="AK41" s="77" t="s">
        <v>279</v>
      </c>
      <c r="AL41" s="77" t="s">
        <v>79</v>
      </c>
      <c r="AM41" s="77" t="s">
        <v>279</v>
      </c>
      <c r="AN41" s="77" t="s">
        <v>279</v>
      </c>
      <c r="AO41" s="77" t="s">
        <v>279</v>
      </c>
      <c r="AP41" s="181" t="s">
        <v>79</v>
      </c>
      <c r="AQ41" s="77" t="s">
        <v>279</v>
      </c>
      <c r="AR41" s="77" t="s">
        <v>279</v>
      </c>
      <c r="AS41" s="77" t="s">
        <v>271</v>
      </c>
      <c r="AT41" s="77" t="s">
        <v>279</v>
      </c>
      <c r="AU41" s="66" t="s">
        <v>279</v>
      </c>
      <c r="AV41" s="66" t="s">
        <v>279</v>
      </c>
      <c r="AW41" s="66" t="s">
        <v>279</v>
      </c>
      <c r="AX41" s="66" t="s">
        <v>279</v>
      </c>
      <c r="AY41" s="77" t="s">
        <v>279</v>
      </c>
      <c r="AZ41" s="66" t="s">
        <v>271</v>
      </c>
      <c r="BA41" s="66" t="s">
        <v>279</v>
      </c>
      <c r="BB41" s="66" t="s">
        <v>46</v>
      </c>
      <c r="BC41" s="66" t="s">
        <v>279</v>
      </c>
      <c r="BD41" s="77" t="s">
        <v>279</v>
      </c>
      <c r="BE41" s="77" t="s">
        <v>279</v>
      </c>
      <c r="BF41" s="77" t="s">
        <v>279</v>
      </c>
      <c r="BG41" s="77" t="s">
        <v>279</v>
      </c>
      <c r="BH41" s="66" t="s">
        <v>79</v>
      </c>
      <c r="BI41" s="24" t="s">
        <v>279</v>
      </c>
    </row>
    <row r="42" spans="1:61">
      <c r="A42" s="168"/>
      <c r="B42" s="170" t="s">
        <v>286</v>
      </c>
      <c r="C42" s="109" t="s">
        <v>44</v>
      </c>
      <c r="D42" s="110" t="s">
        <v>79</v>
      </c>
      <c r="E42" s="110" t="s">
        <v>271</v>
      </c>
      <c r="F42" s="110" t="s">
        <v>79</v>
      </c>
      <c r="G42" s="110" t="s">
        <v>271</v>
      </c>
      <c r="H42" s="110" t="s">
        <v>271</v>
      </c>
      <c r="I42" s="110" t="s">
        <v>279</v>
      </c>
      <c r="J42" s="110" t="s">
        <v>271</v>
      </c>
      <c r="K42" s="110" t="s">
        <v>271</v>
      </c>
      <c r="L42" s="110" t="s">
        <v>271</v>
      </c>
      <c r="M42" s="110" t="s">
        <v>79</v>
      </c>
      <c r="N42" s="110" t="s">
        <v>79</v>
      </c>
      <c r="O42" s="150" t="s">
        <v>271</v>
      </c>
      <c r="P42" s="110" t="s">
        <v>271</v>
      </c>
      <c r="Q42" s="110" t="s">
        <v>79</v>
      </c>
      <c r="R42" s="110"/>
      <c r="S42" s="110" t="s">
        <v>279</v>
      </c>
      <c r="T42" s="79" t="s">
        <v>79</v>
      </c>
      <c r="U42" s="110" t="s">
        <v>271</v>
      </c>
      <c r="V42" s="110" t="s">
        <v>79</v>
      </c>
      <c r="W42" s="154" t="s">
        <v>271</v>
      </c>
      <c r="X42" s="110" t="s">
        <v>279</v>
      </c>
      <c r="Y42" s="110" t="s">
        <v>279</v>
      </c>
      <c r="Z42" s="110" t="s">
        <v>79</v>
      </c>
      <c r="AA42" s="110" t="s">
        <v>279</v>
      </c>
      <c r="AB42" s="150"/>
      <c r="AC42" s="110" t="s">
        <v>279</v>
      </c>
      <c r="AD42" s="110" t="s">
        <v>279</v>
      </c>
      <c r="AE42" s="110" t="s">
        <v>79</v>
      </c>
      <c r="AF42" s="110"/>
      <c r="AG42" s="154" t="s">
        <v>279</v>
      </c>
      <c r="AH42" s="154"/>
      <c r="AI42" s="154" t="s">
        <v>79</v>
      </c>
      <c r="AJ42" s="154" t="s">
        <v>79</v>
      </c>
      <c r="AK42" s="110" t="s">
        <v>279</v>
      </c>
      <c r="AL42" s="110" t="s">
        <v>79</v>
      </c>
      <c r="AM42" s="110" t="s">
        <v>79</v>
      </c>
      <c r="AN42" s="110" t="s">
        <v>79</v>
      </c>
      <c r="AO42" s="110" t="s">
        <v>79</v>
      </c>
      <c r="AP42" s="150" t="s">
        <v>79</v>
      </c>
      <c r="AQ42" s="110" t="s">
        <v>79</v>
      </c>
      <c r="AR42" s="110" t="s">
        <v>79</v>
      </c>
      <c r="AS42" s="110" t="s">
        <v>79</v>
      </c>
      <c r="AT42" s="110" t="s">
        <v>79</v>
      </c>
      <c r="AU42" s="154" t="s">
        <v>79</v>
      </c>
      <c r="AV42" s="154" t="s">
        <v>279</v>
      </c>
      <c r="AW42" s="154" t="s">
        <v>79</v>
      </c>
      <c r="AX42" s="154" t="s">
        <v>46</v>
      </c>
      <c r="AY42" s="110" t="s">
        <v>279</v>
      </c>
      <c r="AZ42" s="154" t="s">
        <v>79</v>
      </c>
      <c r="BA42" s="154" t="s">
        <v>79</v>
      </c>
      <c r="BB42" s="154" t="s">
        <v>46</v>
      </c>
      <c r="BC42" s="154" t="s">
        <v>79</v>
      </c>
      <c r="BD42" s="110" t="s">
        <v>279</v>
      </c>
      <c r="BE42" s="110" t="s">
        <v>279</v>
      </c>
      <c r="BF42" s="110" t="s">
        <v>79</v>
      </c>
      <c r="BG42" s="110" t="s">
        <v>79</v>
      </c>
      <c r="BH42" s="154" t="s">
        <v>79</v>
      </c>
      <c r="BI42" s="24" t="s">
        <v>79</v>
      </c>
    </row>
    <row r="43" ht="15.75" spans="1:61">
      <c r="A43" s="168"/>
      <c r="B43" s="171" t="s">
        <v>287</v>
      </c>
      <c r="C43" s="109" t="s">
        <v>44</v>
      </c>
      <c r="D43" s="110" t="s">
        <v>79</v>
      </c>
      <c r="E43" s="110" t="s">
        <v>271</v>
      </c>
      <c r="F43" s="110" t="s">
        <v>79</v>
      </c>
      <c r="G43" s="110" t="s">
        <v>271</v>
      </c>
      <c r="H43" s="110" t="s">
        <v>271</v>
      </c>
      <c r="I43" s="110" t="s">
        <v>79</v>
      </c>
      <c r="J43" s="110" t="s">
        <v>271</v>
      </c>
      <c r="K43" s="110" t="s">
        <v>271</v>
      </c>
      <c r="L43" s="110" t="s">
        <v>271</v>
      </c>
      <c r="M43" s="110" t="s">
        <v>79</v>
      </c>
      <c r="N43" s="110" t="s">
        <v>79</v>
      </c>
      <c r="O43" s="150" t="s">
        <v>271</v>
      </c>
      <c r="P43" s="110" t="s">
        <v>271</v>
      </c>
      <c r="Q43" s="110" t="s">
        <v>279</v>
      </c>
      <c r="R43" s="110"/>
      <c r="S43" s="110" t="s">
        <v>79</v>
      </c>
      <c r="T43" s="79" t="s">
        <v>79</v>
      </c>
      <c r="U43" s="110" t="s">
        <v>271</v>
      </c>
      <c r="V43" s="110" t="s">
        <v>79</v>
      </c>
      <c r="W43" s="154" t="s">
        <v>271</v>
      </c>
      <c r="X43" s="110" t="s">
        <v>79</v>
      </c>
      <c r="Y43" s="110" t="s">
        <v>79</v>
      </c>
      <c r="Z43" s="110" t="s">
        <v>271</v>
      </c>
      <c r="AA43" s="110" t="s">
        <v>79</v>
      </c>
      <c r="AB43" s="150"/>
      <c r="AC43" s="110" t="s">
        <v>79</v>
      </c>
      <c r="AD43" s="110" t="s">
        <v>79</v>
      </c>
      <c r="AE43" s="110" t="s">
        <v>79</v>
      </c>
      <c r="AF43" s="110"/>
      <c r="AG43" s="154" t="s">
        <v>79</v>
      </c>
      <c r="AH43" s="154"/>
      <c r="AI43" s="154" t="s">
        <v>271</v>
      </c>
      <c r="AJ43" s="154" t="s">
        <v>79</v>
      </c>
      <c r="AK43" s="110" t="s">
        <v>79</v>
      </c>
      <c r="AL43" s="110" t="s">
        <v>271</v>
      </c>
      <c r="AM43" s="110" t="s">
        <v>79</v>
      </c>
      <c r="AN43" s="110" t="s">
        <v>79</v>
      </c>
      <c r="AO43" s="110" t="s">
        <v>79</v>
      </c>
      <c r="AP43" s="150" t="s">
        <v>79</v>
      </c>
      <c r="AQ43" s="110" t="s">
        <v>79</v>
      </c>
      <c r="AR43" s="110" t="s">
        <v>79</v>
      </c>
      <c r="AS43" s="110" t="s">
        <v>79</v>
      </c>
      <c r="AT43" s="110" t="s">
        <v>79</v>
      </c>
      <c r="AU43" s="154" t="s">
        <v>79</v>
      </c>
      <c r="AV43" s="154" t="s">
        <v>79</v>
      </c>
      <c r="AW43" s="154" t="s">
        <v>79</v>
      </c>
      <c r="AX43" s="154" t="s">
        <v>79</v>
      </c>
      <c r="AY43" s="110" t="s">
        <v>79</v>
      </c>
      <c r="AZ43" s="154" t="s">
        <v>271</v>
      </c>
      <c r="BA43" s="154" t="s">
        <v>79</v>
      </c>
      <c r="BB43" s="154" t="s">
        <v>271</v>
      </c>
      <c r="BC43" s="154" t="s">
        <v>79</v>
      </c>
      <c r="BD43" s="110" t="s">
        <v>79</v>
      </c>
      <c r="BE43" s="110" t="s">
        <v>79</v>
      </c>
      <c r="BF43" s="110" t="s">
        <v>79</v>
      </c>
      <c r="BG43" s="110" t="s">
        <v>79</v>
      </c>
      <c r="BH43" s="154" t="s">
        <v>79</v>
      </c>
      <c r="BI43" s="24" t="s">
        <v>79</v>
      </c>
    </row>
    <row r="44" ht="15.75" spans="1:61">
      <c r="A44" s="168"/>
      <c r="B44" s="171" t="s">
        <v>57</v>
      </c>
      <c r="C44" s="100" t="s">
        <v>44</v>
      </c>
      <c r="D44" s="107" t="s">
        <v>79</v>
      </c>
      <c r="E44" s="107" t="s">
        <v>271</v>
      </c>
      <c r="F44" s="107" t="s">
        <v>79</v>
      </c>
      <c r="G44" s="107" t="s">
        <v>271</v>
      </c>
      <c r="H44" s="107" t="s">
        <v>271</v>
      </c>
      <c r="I44" s="107" t="s">
        <v>79</v>
      </c>
      <c r="J44" s="107" t="s">
        <v>271</v>
      </c>
      <c r="K44" s="107" t="s">
        <v>271</v>
      </c>
      <c r="L44" s="107" t="s">
        <v>271</v>
      </c>
      <c r="M44" s="107" t="s">
        <v>79</v>
      </c>
      <c r="N44" s="107" t="s">
        <v>79</v>
      </c>
      <c r="O44" s="182" t="s">
        <v>271</v>
      </c>
      <c r="P44" s="107" t="s">
        <v>271</v>
      </c>
      <c r="Q44" s="107" t="s">
        <v>279</v>
      </c>
      <c r="R44" s="107"/>
      <c r="S44" s="107" t="s">
        <v>79</v>
      </c>
      <c r="T44" s="107" t="s">
        <v>79</v>
      </c>
      <c r="U44" s="107" t="s">
        <v>271</v>
      </c>
      <c r="V44" s="107" t="s">
        <v>79</v>
      </c>
      <c r="W44" s="152" t="s">
        <v>271</v>
      </c>
      <c r="X44" s="107" t="s">
        <v>279</v>
      </c>
      <c r="Y44" s="107" t="s">
        <v>279</v>
      </c>
      <c r="Z44" s="107" t="s">
        <v>79</v>
      </c>
      <c r="AA44" s="107" t="s">
        <v>279</v>
      </c>
      <c r="AB44" s="182"/>
      <c r="AC44" s="107" t="s">
        <v>279</v>
      </c>
      <c r="AD44" s="107" t="s">
        <v>279</v>
      </c>
      <c r="AE44" s="107" t="s">
        <v>279</v>
      </c>
      <c r="AF44" s="107"/>
      <c r="AG44" s="152" t="s">
        <v>279</v>
      </c>
      <c r="AH44" s="152"/>
      <c r="AI44" s="152" t="s">
        <v>279</v>
      </c>
      <c r="AJ44" s="152" t="s">
        <v>279</v>
      </c>
      <c r="AK44" s="107" t="s">
        <v>279</v>
      </c>
      <c r="AL44" s="107" t="s">
        <v>79</v>
      </c>
      <c r="AM44" s="107" t="s">
        <v>279</v>
      </c>
      <c r="AN44" s="107" t="s">
        <v>279</v>
      </c>
      <c r="AO44" s="107" t="s">
        <v>279</v>
      </c>
      <c r="AP44" s="182" t="s">
        <v>279</v>
      </c>
      <c r="AQ44" s="107" t="s">
        <v>279</v>
      </c>
      <c r="AR44" s="107" t="s">
        <v>279</v>
      </c>
      <c r="AS44" s="107" t="s">
        <v>279</v>
      </c>
      <c r="AT44" s="107" t="s">
        <v>279</v>
      </c>
      <c r="AU44" s="152" t="s">
        <v>279</v>
      </c>
      <c r="AV44" s="152" t="s">
        <v>279</v>
      </c>
      <c r="AW44" s="152" t="s">
        <v>279</v>
      </c>
      <c r="AX44" s="152" t="s">
        <v>279</v>
      </c>
      <c r="AY44" s="107" t="s">
        <v>279</v>
      </c>
      <c r="AZ44" s="152" t="s">
        <v>271</v>
      </c>
      <c r="BA44" s="152" t="s">
        <v>279</v>
      </c>
      <c r="BB44" s="152" t="s">
        <v>46</v>
      </c>
      <c r="BC44" s="152" t="s">
        <v>279</v>
      </c>
      <c r="BD44" s="107" t="s">
        <v>279</v>
      </c>
      <c r="BE44" s="107" t="s">
        <v>279</v>
      </c>
      <c r="BF44" s="107" t="s">
        <v>279</v>
      </c>
      <c r="BG44" s="107" t="s">
        <v>279</v>
      </c>
      <c r="BH44" s="152" t="s">
        <v>279</v>
      </c>
      <c r="BI44" s="24" t="s">
        <v>279</v>
      </c>
    </row>
    <row r="45" ht="15.75" spans="1:61">
      <c r="A45" s="134"/>
      <c r="B45" s="116" t="s">
        <v>64</v>
      </c>
      <c r="C45" s="117" t="s">
        <v>65</v>
      </c>
      <c r="D45" s="145" t="s">
        <v>288</v>
      </c>
      <c r="E45" s="118" t="s">
        <v>289</v>
      </c>
      <c r="F45" s="118" t="s">
        <v>290</v>
      </c>
      <c r="G45" s="118" t="s">
        <v>291</v>
      </c>
      <c r="H45" s="118" t="s">
        <v>292</v>
      </c>
      <c r="I45" s="118" t="s">
        <v>293</v>
      </c>
      <c r="J45" s="118" t="s">
        <v>294</v>
      </c>
      <c r="K45" s="118" t="s">
        <v>295</v>
      </c>
      <c r="L45" s="118" t="s">
        <v>296</v>
      </c>
      <c r="M45" s="118" t="s">
        <v>297</v>
      </c>
      <c r="N45" s="118" t="s">
        <v>291</v>
      </c>
      <c r="O45" s="118" t="s">
        <v>298</v>
      </c>
      <c r="P45" s="118" t="s">
        <v>299</v>
      </c>
      <c r="Q45" s="118" t="s">
        <v>300</v>
      </c>
      <c r="R45" s="118" t="s">
        <v>109</v>
      </c>
      <c r="S45" s="118" t="s">
        <v>301</v>
      </c>
      <c r="T45" s="118" t="s">
        <v>302</v>
      </c>
      <c r="U45" s="118" t="s">
        <v>303</v>
      </c>
      <c r="V45" s="118" t="s">
        <v>304</v>
      </c>
      <c r="W45" s="125" t="s">
        <v>305</v>
      </c>
      <c r="X45" s="118"/>
      <c r="Y45" s="118"/>
      <c r="Z45" s="118"/>
      <c r="AA45" s="118"/>
      <c r="AB45" s="118"/>
      <c r="AC45" s="118"/>
      <c r="AD45" s="118"/>
      <c r="AE45" s="118"/>
      <c r="AF45" s="118"/>
      <c r="AG45" s="125"/>
      <c r="AH45" s="125"/>
      <c r="AI45" s="125"/>
      <c r="AJ45" s="125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25"/>
      <c r="AV45" s="125"/>
      <c r="AW45" s="125"/>
      <c r="AX45" s="125"/>
      <c r="AY45" s="118"/>
      <c r="AZ45" s="125"/>
      <c r="BA45" s="125"/>
      <c r="BB45" s="125"/>
      <c r="BC45" s="125"/>
      <c r="BD45" s="118"/>
      <c r="BE45" s="118"/>
      <c r="BF45" s="118"/>
      <c r="BG45" s="118"/>
      <c r="BH45" s="118"/>
      <c r="BI45" s="216"/>
    </row>
    <row r="46" spans="1:61">
      <c r="A46" s="134"/>
      <c r="B46" s="119" t="s">
        <v>144</v>
      </c>
      <c r="C46" s="22" t="s">
        <v>145</v>
      </c>
      <c r="D46" s="77"/>
      <c r="E46" s="25"/>
      <c r="F46" s="172"/>
      <c r="G46" s="172"/>
      <c r="H46" s="172"/>
      <c r="I46" s="172"/>
      <c r="J46" s="172"/>
      <c r="K46" s="172"/>
      <c r="L46" s="172"/>
      <c r="M46" s="183"/>
      <c r="N46" s="26"/>
      <c r="O46" s="172"/>
      <c r="P46" s="172"/>
      <c r="Q46" s="172"/>
      <c r="R46" s="172"/>
      <c r="S46" s="172"/>
      <c r="T46" s="172"/>
      <c r="U46" s="172"/>
      <c r="V46" s="172"/>
      <c r="W46" s="207"/>
      <c r="X46" s="26"/>
      <c r="Y46" s="172"/>
      <c r="Z46" s="172"/>
      <c r="AA46" s="172"/>
      <c r="AB46" s="172"/>
      <c r="AC46" s="172"/>
      <c r="AD46" s="172"/>
      <c r="AE46" s="172"/>
      <c r="AF46" s="172"/>
      <c r="AG46" s="207"/>
      <c r="AH46" s="207"/>
      <c r="AI46" s="207"/>
      <c r="AJ46" s="207"/>
      <c r="AK46" s="183"/>
      <c r="AL46" s="26"/>
      <c r="AM46" s="172"/>
      <c r="AN46" s="172"/>
      <c r="AO46" s="172"/>
      <c r="AP46" s="172"/>
      <c r="AQ46" s="172"/>
      <c r="AR46" s="172"/>
      <c r="AS46" s="172"/>
      <c r="AT46" s="172"/>
      <c r="AU46" s="207"/>
      <c r="AV46" s="207"/>
      <c r="AW46" s="207"/>
      <c r="AX46" s="207"/>
      <c r="AY46" s="183"/>
      <c r="AZ46" s="26"/>
      <c r="BA46" s="172"/>
      <c r="BB46" s="172"/>
      <c r="BC46" s="172"/>
      <c r="BD46" s="172"/>
      <c r="BE46" s="172"/>
      <c r="BF46" s="172"/>
      <c r="BG46" s="172"/>
      <c r="BH46" s="172"/>
      <c r="BI46" s="207"/>
    </row>
    <row r="47" ht="15.75" spans="1:61">
      <c r="A47" s="146"/>
      <c r="B47" s="121" t="s">
        <v>146</v>
      </c>
      <c r="C47" s="106" t="s">
        <v>147</v>
      </c>
      <c r="D47" s="141"/>
      <c r="E47" s="96"/>
      <c r="F47" s="173"/>
      <c r="G47" s="173"/>
      <c r="H47" s="173"/>
      <c r="I47" s="173"/>
      <c r="J47" s="173"/>
      <c r="K47" s="173"/>
      <c r="L47" s="173"/>
      <c r="M47" s="184"/>
      <c r="N47" s="185"/>
      <c r="O47" s="173"/>
      <c r="P47" s="173"/>
      <c r="Q47" s="173"/>
      <c r="R47" s="173"/>
      <c r="S47" s="173"/>
      <c r="T47" s="173"/>
      <c r="U47" s="173"/>
      <c r="V47" s="173"/>
      <c r="W47" s="208"/>
      <c r="X47" s="185"/>
      <c r="Y47" s="173"/>
      <c r="Z47" s="173"/>
      <c r="AA47" s="173"/>
      <c r="AB47" s="173"/>
      <c r="AC47" s="173"/>
      <c r="AD47" s="173"/>
      <c r="AE47" s="173"/>
      <c r="AF47" s="173"/>
      <c r="AG47" s="208"/>
      <c r="AH47" s="208"/>
      <c r="AI47" s="208"/>
      <c r="AJ47" s="208"/>
      <c r="AK47" s="184"/>
      <c r="AL47" s="185"/>
      <c r="AM47" s="173"/>
      <c r="AN47" s="173"/>
      <c r="AO47" s="173"/>
      <c r="AP47" s="173"/>
      <c r="AQ47" s="173"/>
      <c r="AR47" s="173"/>
      <c r="AS47" s="173"/>
      <c r="AT47" s="173"/>
      <c r="AU47" s="208"/>
      <c r="AV47" s="208"/>
      <c r="AW47" s="208"/>
      <c r="AX47" s="208"/>
      <c r="AY47" s="184"/>
      <c r="AZ47" s="185"/>
      <c r="BA47" s="173"/>
      <c r="BB47" s="173"/>
      <c r="BC47" s="173"/>
      <c r="BD47" s="173"/>
      <c r="BE47" s="173"/>
      <c r="BF47" s="173"/>
      <c r="BG47" s="173"/>
      <c r="BH47" s="173"/>
      <c r="BI47" s="208"/>
    </row>
    <row r="48" spans="1:61">
      <c r="A48" s="130"/>
      <c r="B48" s="119" t="s">
        <v>66</v>
      </c>
      <c r="C48" s="120" t="s">
        <v>108</v>
      </c>
      <c r="D48" s="26">
        <f>SUM(D11,D18,D25,D32,D39)</f>
        <v>340</v>
      </c>
      <c r="E48" s="26">
        <f t="shared" ref="E48:BI48" si="10">SUM(E11,E18,E25,E32,E39)</f>
        <v>414</v>
      </c>
      <c r="F48" s="26">
        <f t="shared" si="10"/>
        <v>290</v>
      </c>
      <c r="G48" s="26">
        <f t="shared" si="10"/>
        <v>456</v>
      </c>
      <c r="H48" s="26">
        <f t="shared" si="10"/>
        <v>430</v>
      </c>
      <c r="I48" s="26">
        <f t="shared" si="10"/>
        <v>262</v>
      </c>
      <c r="J48" s="26">
        <f t="shared" si="10"/>
        <v>494</v>
      </c>
      <c r="K48" s="26">
        <f t="shared" si="10"/>
        <v>414</v>
      </c>
      <c r="L48" s="26">
        <f t="shared" si="10"/>
        <v>379</v>
      </c>
      <c r="M48" s="26">
        <f t="shared" si="10"/>
        <v>264</v>
      </c>
      <c r="N48" s="26">
        <f t="shared" si="10"/>
        <v>315</v>
      </c>
      <c r="O48" s="26">
        <f t="shared" si="10"/>
        <v>473</v>
      </c>
      <c r="P48" s="26">
        <f t="shared" si="10"/>
        <v>483</v>
      </c>
      <c r="Q48" s="26">
        <f t="shared" si="10"/>
        <v>260</v>
      </c>
      <c r="R48" s="26">
        <f t="shared" si="10"/>
        <v>0</v>
      </c>
      <c r="S48" s="26">
        <f t="shared" si="10"/>
        <v>270</v>
      </c>
      <c r="T48" s="26">
        <f t="shared" si="10"/>
        <v>260</v>
      </c>
      <c r="U48" s="26">
        <f t="shared" si="10"/>
        <v>479</v>
      </c>
      <c r="V48" s="26">
        <f t="shared" si="10"/>
        <v>293</v>
      </c>
      <c r="W48" s="66">
        <f t="shared" si="10"/>
        <v>470</v>
      </c>
      <c r="X48" s="26">
        <f t="shared" si="10"/>
        <v>432</v>
      </c>
      <c r="Y48" s="26">
        <f t="shared" si="10"/>
        <v>404</v>
      </c>
      <c r="Z48" s="26">
        <f t="shared" si="10"/>
        <v>440</v>
      </c>
      <c r="AA48" s="26">
        <f t="shared" si="10"/>
        <v>413</v>
      </c>
      <c r="AB48" s="26">
        <f t="shared" si="10"/>
        <v>0</v>
      </c>
      <c r="AC48" s="26">
        <f t="shared" si="10"/>
        <v>418</v>
      </c>
      <c r="AD48" s="26">
        <f t="shared" si="10"/>
        <v>416</v>
      </c>
      <c r="AE48" s="26">
        <f t="shared" si="10"/>
        <v>361</v>
      </c>
      <c r="AF48" s="26">
        <f t="shared" si="10"/>
        <v>0</v>
      </c>
      <c r="AG48" s="26">
        <f t="shared" si="10"/>
        <v>454</v>
      </c>
      <c r="AH48" s="26">
        <f t="shared" si="10"/>
        <v>0</v>
      </c>
      <c r="AI48" s="26">
        <f t="shared" si="10"/>
        <v>274</v>
      </c>
      <c r="AJ48" s="26">
        <f t="shared" si="10"/>
        <v>420</v>
      </c>
      <c r="AK48" s="26">
        <f t="shared" si="10"/>
        <v>408</v>
      </c>
      <c r="AL48" s="26">
        <f t="shared" si="10"/>
        <v>325</v>
      </c>
      <c r="AM48" s="26">
        <f t="shared" si="10"/>
        <v>331</v>
      </c>
      <c r="AN48" s="26">
        <f t="shared" si="10"/>
        <v>287</v>
      </c>
      <c r="AO48" s="26">
        <f t="shared" si="10"/>
        <v>313</v>
      </c>
      <c r="AP48" s="26">
        <f t="shared" si="10"/>
        <v>350</v>
      </c>
      <c r="AQ48" s="26">
        <f t="shared" si="10"/>
        <v>321</v>
      </c>
      <c r="AR48" s="26">
        <f t="shared" si="10"/>
        <v>379</v>
      </c>
      <c r="AS48" s="26">
        <f t="shared" si="10"/>
        <v>415</v>
      </c>
      <c r="AT48" s="26">
        <f t="shared" si="10"/>
        <v>429</v>
      </c>
      <c r="AU48" s="26">
        <f t="shared" si="10"/>
        <v>435</v>
      </c>
      <c r="AV48" s="26">
        <f t="shared" si="10"/>
        <v>350</v>
      </c>
      <c r="AW48" s="26">
        <f t="shared" si="10"/>
        <v>346</v>
      </c>
      <c r="AX48" s="26">
        <f t="shared" si="10"/>
        <v>277</v>
      </c>
      <c r="AY48" s="26">
        <f t="shared" si="10"/>
        <v>402</v>
      </c>
      <c r="AZ48" s="26">
        <f t="shared" si="10"/>
        <v>357</v>
      </c>
      <c r="BA48" s="26">
        <f t="shared" si="10"/>
        <v>396</v>
      </c>
      <c r="BB48" s="26">
        <f t="shared" si="10"/>
        <v>270</v>
      </c>
      <c r="BC48" s="26">
        <f t="shared" si="10"/>
        <v>332</v>
      </c>
      <c r="BD48" s="26">
        <f t="shared" si="10"/>
        <v>451</v>
      </c>
      <c r="BE48" s="26">
        <f t="shared" si="10"/>
        <v>364</v>
      </c>
      <c r="BF48" s="26">
        <f t="shared" si="10"/>
        <v>308</v>
      </c>
      <c r="BG48" s="26">
        <f t="shared" si="10"/>
        <v>453</v>
      </c>
      <c r="BH48" s="26">
        <f t="shared" si="10"/>
        <v>462</v>
      </c>
      <c r="BI48" s="26">
        <f t="shared" si="10"/>
        <v>302</v>
      </c>
    </row>
    <row r="49" ht="15.75" spans="1:61">
      <c r="A49" s="130"/>
      <c r="B49" s="121" t="s">
        <v>110</v>
      </c>
      <c r="C49" s="147"/>
      <c r="D49" s="101">
        <f>D48/500</f>
        <v>0.68</v>
      </c>
      <c r="E49" s="101">
        <f t="shared" ref="E49:BI49" si="11">E48/500</f>
        <v>0.828</v>
      </c>
      <c r="F49" s="101">
        <f t="shared" si="11"/>
        <v>0.58</v>
      </c>
      <c r="G49" s="101">
        <f t="shared" si="11"/>
        <v>0.912</v>
      </c>
      <c r="H49" s="101">
        <f t="shared" si="11"/>
        <v>0.86</v>
      </c>
      <c r="I49" s="101">
        <f t="shared" si="11"/>
        <v>0.524</v>
      </c>
      <c r="J49" s="101">
        <f t="shared" si="11"/>
        <v>0.988</v>
      </c>
      <c r="K49" s="101">
        <f t="shared" si="11"/>
        <v>0.828</v>
      </c>
      <c r="L49" s="101">
        <f t="shared" si="11"/>
        <v>0.758</v>
      </c>
      <c r="M49" s="101">
        <f t="shared" si="11"/>
        <v>0.528</v>
      </c>
      <c r="N49" s="101">
        <f t="shared" si="11"/>
        <v>0.63</v>
      </c>
      <c r="O49" s="101">
        <f t="shared" si="11"/>
        <v>0.946</v>
      </c>
      <c r="P49" s="101">
        <f t="shared" si="11"/>
        <v>0.966</v>
      </c>
      <c r="Q49" s="101">
        <f t="shared" si="11"/>
        <v>0.52</v>
      </c>
      <c r="R49" s="101">
        <f t="shared" si="11"/>
        <v>0</v>
      </c>
      <c r="S49" s="101">
        <f t="shared" si="11"/>
        <v>0.54</v>
      </c>
      <c r="T49" s="101">
        <f t="shared" si="11"/>
        <v>0.52</v>
      </c>
      <c r="U49" s="101">
        <f t="shared" si="11"/>
        <v>0.958</v>
      </c>
      <c r="V49" s="101">
        <f t="shared" si="11"/>
        <v>0.586</v>
      </c>
      <c r="W49" s="209">
        <f t="shared" si="11"/>
        <v>0.94</v>
      </c>
      <c r="X49" s="101">
        <f t="shared" si="11"/>
        <v>0.864</v>
      </c>
      <c r="Y49" s="101">
        <f t="shared" si="11"/>
        <v>0.808</v>
      </c>
      <c r="Z49" s="101">
        <f t="shared" si="11"/>
        <v>0.88</v>
      </c>
      <c r="AA49" s="101">
        <f t="shared" si="11"/>
        <v>0.826</v>
      </c>
      <c r="AB49" s="101">
        <f t="shared" si="11"/>
        <v>0</v>
      </c>
      <c r="AC49" s="101">
        <f t="shared" si="11"/>
        <v>0.836</v>
      </c>
      <c r="AD49" s="101">
        <f t="shared" si="11"/>
        <v>0.832</v>
      </c>
      <c r="AE49" s="101">
        <f t="shared" si="11"/>
        <v>0.722</v>
      </c>
      <c r="AF49" s="101">
        <f t="shared" si="11"/>
        <v>0</v>
      </c>
      <c r="AG49" s="101">
        <f t="shared" si="11"/>
        <v>0.908</v>
      </c>
      <c r="AH49" s="101">
        <f t="shared" si="11"/>
        <v>0</v>
      </c>
      <c r="AI49" s="101">
        <f t="shared" si="11"/>
        <v>0.548</v>
      </c>
      <c r="AJ49" s="101">
        <f t="shared" si="11"/>
        <v>0.84</v>
      </c>
      <c r="AK49" s="101">
        <f t="shared" si="11"/>
        <v>0.816</v>
      </c>
      <c r="AL49" s="101">
        <f t="shared" si="11"/>
        <v>0.65</v>
      </c>
      <c r="AM49" s="101">
        <f t="shared" si="11"/>
        <v>0.662</v>
      </c>
      <c r="AN49" s="101">
        <f t="shared" si="11"/>
        <v>0.574</v>
      </c>
      <c r="AO49" s="101">
        <f t="shared" si="11"/>
        <v>0.626</v>
      </c>
      <c r="AP49" s="101">
        <f t="shared" si="11"/>
        <v>0.7</v>
      </c>
      <c r="AQ49" s="101">
        <f t="shared" si="11"/>
        <v>0.642</v>
      </c>
      <c r="AR49" s="101">
        <f t="shared" si="11"/>
        <v>0.758</v>
      </c>
      <c r="AS49" s="101">
        <f t="shared" si="11"/>
        <v>0.83</v>
      </c>
      <c r="AT49" s="101">
        <f t="shared" si="11"/>
        <v>0.858</v>
      </c>
      <c r="AU49" s="101">
        <f t="shared" si="11"/>
        <v>0.87</v>
      </c>
      <c r="AV49" s="101">
        <f t="shared" si="11"/>
        <v>0.7</v>
      </c>
      <c r="AW49" s="101">
        <f t="shared" si="11"/>
        <v>0.692</v>
      </c>
      <c r="AX49" s="101">
        <f t="shared" si="11"/>
        <v>0.554</v>
      </c>
      <c r="AY49" s="101">
        <f t="shared" si="11"/>
        <v>0.804</v>
      </c>
      <c r="AZ49" s="101">
        <f t="shared" si="11"/>
        <v>0.714</v>
      </c>
      <c r="BA49" s="101">
        <f t="shared" si="11"/>
        <v>0.792</v>
      </c>
      <c r="BB49" s="101">
        <f t="shared" si="11"/>
        <v>0.54</v>
      </c>
      <c r="BC49" s="101">
        <f t="shared" si="11"/>
        <v>0.664</v>
      </c>
      <c r="BD49" s="101">
        <f t="shared" si="11"/>
        <v>0.902</v>
      </c>
      <c r="BE49" s="101">
        <f t="shared" si="11"/>
        <v>0.728</v>
      </c>
      <c r="BF49" s="101">
        <f t="shared" si="11"/>
        <v>0.616</v>
      </c>
      <c r="BG49" s="101">
        <f t="shared" si="11"/>
        <v>0.906</v>
      </c>
      <c r="BH49" s="101">
        <f t="shared" si="11"/>
        <v>0.924</v>
      </c>
      <c r="BI49" s="101">
        <f t="shared" si="11"/>
        <v>0.604</v>
      </c>
    </row>
  </sheetData>
  <mergeCells count="13">
    <mergeCell ref="D1:M1"/>
    <mergeCell ref="N1:W1"/>
    <mergeCell ref="X1:AK1"/>
    <mergeCell ref="D2:M2"/>
    <mergeCell ref="N2:W2"/>
    <mergeCell ref="X2:AK2"/>
    <mergeCell ref="A3:B3"/>
    <mergeCell ref="A6:A47"/>
    <mergeCell ref="B6:B12"/>
    <mergeCell ref="B13:B19"/>
    <mergeCell ref="B20:B26"/>
    <mergeCell ref="B27:B33"/>
    <mergeCell ref="B34:B40"/>
  </mergeCells>
  <pageMargins left="0.354330708661417" right="0.236220472440945" top="0.551181102362205" bottom="0.511811023622047" header="0.31496062992126" footer="0.275590551181102"/>
  <pageSetup paperSize="9" scale="45" orientation="landscape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9"/>
  <sheetViews>
    <sheetView topLeftCell="N1" workbookViewId="0">
      <selection activeCell="Z3" sqref="Z3"/>
    </sheetView>
  </sheetViews>
  <sheetFormatPr defaultColWidth="9" defaultRowHeight="15"/>
  <cols>
    <col min="1" max="1" width="4.57142857142857" customWidth="1"/>
    <col min="2" max="2" width="9.71428571428571" style="128" customWidth="1"/>
    <col min="3" max="3" width="27.4285714285714" style="129" customWidth="1"/>
    <col min="4" max="4" width="16.7142857142857" customWidth="1"/>
    <col min="5" max="5" width="14" customWidth="1"/>
    <col min="6" max="6" width="13.1428571428571" customWidth="1"/>
    <col min="7" max="7" width="15.4285714285714" customWidth="1"/>
    <col min="8" max="8" width="17" customWidth="1"/>
    <col min="9" max="9" width="10.1428571428571" customWidth="1"/>
    <col min="10" max="10" width="10" customWidth="1"/>
    <col min="11" max="11" width="12.8571428571429" customWidth="1"/>
    <col min="12" max="13" width="13.1428571428571" customWidth="1"/>
    <col min="14" max="14" width="15.4285714285714" customWidth="1"/>
    <col min="15" max="15" width="11.4285714285714" customWidth="1"/>
    <col min="16" max="16" width="15.4285714285714" customWidth="1"/>
    <col min="17" max="17" width="12.5714285714286" customWidth="1"/>
    <col min="18" max="18" width="11.7142857142857" customWidth="1"/>
    <col min="19" max="19" width="20.7142857142857" customWidth="1"/>
    <col min="20" max="20" width="18.8571428571429" customWidth="1"/>
    <col min="21" max="21" width="14.4285714285714" customWidth="1"/>
    <col min="22" max="22" width="16.7142857142857" customWidth="1"/>
    <col min="23" max="23" width="14" customWidth="1"/>
    <col min="24" max="24" width="15.8571428571429" customWidth="1"/>
    <col min="25" max="25" width="11.8571428571429" customWidth="1"/>
    <col min="26" max="26" width="19.1428571428571" customWidth="1"/>
    <col min="27" max="27" width="15.1428571428571" customWidth="1"/>
    <col min="28" max="28" width="12.8571428571429" customWidth="1"/>
    <col min="29" max="29" width="15.2857142857143" customWidth="1"/>
    <col min="30" max="30" width="10.5714285714286" customWidth="1"/>
    <col min="31" max="31" width="14.7142857142857" customWidth="1"/>
    <col min="32" max="32" width="12" customWidth="1"/>
    <col min="33" max="33" width="17.7142857142857" customWidth="1"/>
  </cols>
  <sheetData>
    <row r="1" spans="2:33">
      <c r="B1" s="2"/>
      <c r="C1" s="3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2"/>
      <c r="Q1" s="2"/>
      <c r="R1" s="2"/>
      <c r="S1" s="2"/>
      <c r="T1" s="2"/>
      <c r="U1" s="2"/>
      <c r="V1" s="2"/>
      <c r="W1" s="2"/>
      <c r="X1" s="2" t="s">
        <v>0</v>
      </c>
      <c r="Y1" s="2"/>
      <c r="Z1" s="2"/>
      <c r="AA1" s="2"/>
      <c r="AB1" s="2"/>
      <c r="AC1" s="2"/>
      <c r="AD1" s="2"/>
      <c r="AE1" s="2"/>
      <c r="AF1" s="2"/>
      <c r="AG1" s="2"/>
    </row>
    <row r="2" ht="15.75" customHeight="1" spans="2:33">
      <c r="B2" s="4"/>
      <c r="C2" s="5"/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 t="s">
        <v>1</v>
      </c>
      <c r="Y2" s="4"/>
      <c r="Z2" s="4"/>
      <c r="AA2" s="4"/>
      <c r="AB2" s="4"/>
      <c r="AC2" s="4"/>
      <c r="AD2" s="4"/>
      <c r="AE2" s="4"/>
      <c r="AF2" s="4"/>
      <c r="AG2" s="4"/>
    </row>
    <row r="3" s="126" customFormat="1" ht="48" customHeight="1" spans="1:33">
      <c r="A3" s="7" t="s">
        <v>306</v>
      </c>
      <c r="B3" s="13"/>
      <c r="C3" s="9" t="s">
        <v>3</v>
      </c>
      <c r="D3" s="158" t="s">
        <v>307</v>
      </c>
      <c r="E3" s="158" t="s">
        <v>308</v>
      </c>
      <c r="F3" s="159" t="s">
        <v>309</v>
      </c>
      <c r="G3" s="158" t="s">
        <v>310</v>
      </c>
      <c r="H3" s="160" t="s">
        <v>311</v>
      </c>
      <c r="I3" s="174" t="s">
        <v>312</v>
      </c>
      <c r="J3" s="158" t="s">
        <v>313</v>
      </c>
      <c r="K3" s="158" t="s">
        <v>314</v>
      </c>
      <c r="L3" s="175" t="s">
        <v>315</v>
      </c>
      <c r="M3" s="175" t="s">
        <v>316</v>
      </c>
      <c r="N3" s="175" t="s">
        <v>317</v>
      </c>
      <c r="O3" s="175" t="s">
        <v>318</v>
      </c>
      <c r="P3" s="158" t="s">
        <v>319</v>
      </c>
      <c r="Q3" s="158" t="s">
        <v>320</v>
      </c>
      <c r="R3" s="158" t="s">
        <v>321</v>
      </c>
      <c r="S3" s="186" t="s">
        <v>322</v>
      </c>
      <c r="T3" s="186" t="s">
        <v>323</v>
      </c>
      <c r="U3" s="187" t="s">
        <v>324</v>
      </c>
      <c r="V3" s="187" t="s">
        <v>325</v>
      </c>
      <c r="W3" s="187" t="s">
        <v>326</v>
      </c>
      <c r="X3" s="186" t="s">
        <v>327</v>
      </c>
      <c r="Y3" s="187" t="s">
        <v>328</v>
      </c>
      <c r="Z3" s="186" t="s">
        <v>329</v>
      </c>
      <c r="AA3" s="187" t="s">
        <v>330</v>
      </c>
      <c r="AB3" s="187" t="s">
        <v>331</v>
      </c>
      <c r="AC3" s="187" t="s">
        <v>332</v>
      </c>
      <c r="AD3" s="186" t="s">
        <v>333</v>
      </c>
      <c r="AE3" s="191" t="s">
        <v>334</v>
      </c>
      <c r="AF3" s="191" t="s">
        <v>335</v>
      </c>
      <c r="AG3" s="192" t="s">
        <v>336</v>
      </c>
    </row>
    <row r="4" s="126" customFormat="1" ht="19.5" spans="1:33">
      <c r="A4" s="7"/>
      <c r="B4" s="13"/>
      <c r="C4" s="9" t="s">
        <v>33</v>
      </c>
      <c r="D4" s="161">
        <v>766</v>
      </c>
      <c r="E4" s="161">
        <v>772</v>
      </c>
      <c r="F4" s="162">
        <v>612</v>
      </c>
      <c r="G4" s="161">
        <v>589</v>
      </c>
      <c r="H4" s="161">
        <v>617</v>
      </c>
      <c r="I4" s="162">
        <v>607</v>
      </c>
      <c r="J4" s="161">
        <v>670</v>
      </c>
      <c r="K4" s="161">
        <v>665</v>
      </c>
      <c r="L4" s="176">
        <v>667</v>
      </c>
      <c r="M4" s="176">
        <v>691</v>
      </c>
      <c r="N4" s="176">
        <v>680</v>
      </c>
      <c r="O4" s="176">
        <v>688</v>
      </c>
      <c r="P4" s="161">
        <v>674</v>
      </c>
      <c r="Q4" s="161">
        <v>601</v>
      </c>
      <c r="R4" s="161">
        <v>676</v>
      </c>
      <c r="S4" s="188">
        <v>687</v>
      </c>
      <c r="T4" s="188">
        <v>672</v>
      </c>
      <c r="U4" s="189">
        <v>565</v>
      </c>
      <c r="V4" s="189">
        <v>673</v>
      </c>
      <c r="W4" s="189">
        <v>692</v>
      </c>
      <c r="X4" s="188">
        <v>681</v>
      </c>
      <c r="Y4" s="189">
        <v>802</v>
      </c>
      <c r="Z4" s="188">
        <v>683</v>
      </c>
      <c r="AA4" s="189">
        <v>689</v>
      </c>
      <c r="AB4" s="189">
        <v>690</v>
      </c>
      <c r="AC4" s="189">
        <v>682</v>
      </c>
      <c r="AD4" s="188">
        <v>684</v>
      </c>
      <c r="AE4" s="188">
        <v>836</v>
      </c>
      <c r="AF4" s="188">
        <v>856</v>
      </c>
      <c r="AG4" s="188">
        <v>847</v>
      </c>
    </row>
    <row r="5" s="127" customFormat="1" ht="15.75" spans="1:33">
      <c r="A5" s="15"/>
      <c r="B5" s="16"/>
      <c r="C5" s="17" t="s">
        <v>34</v>
      </c>
      <c r="D5" s="105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77">
        <v>7</v>
      </c>
      <c r="K5" s="19">
        <v>8</v>
      </c>
      <c r="L5" s="19">
        <v>9</v>
      </c>
      <c r="M5" s="178">
        <v>10</v>
      </c>
      <c r="N5" s="179">
        <v>11</v>
      </c>
      <c r="O5" s="19">
        <v>12</v>
      </c>
      <c r="P5" s="19">
        <v>13</v>
      </c>
      <c r="Q5" s="19">
        <v>14</v>
      </c>
      <c r="R5" s="19">
        <v>15</v>
      </c>
      <c r="S5" s="190">
        <v>16</v>
      </c>
      <c r="T5" s="19">
        <v>17</v>
      </c>
      <c r="U5" s="19">
        <v>18</v>
      </c>
      <c r="V5" s="19">
        <v>19</v>
      </c>
      <c r="W5" s="178">
        <v>20</v>
      </c>
      <c r="X5" s="105">
        <v>21</v>
      </c>
      <c r="Y5" s="19">
        <v>22</v>
      </c>
      <c r="Z5" s="19">
        <v>23</v>
      </c>
      <c r="AA5" s="19">
        <v>24</v>
      </c>
      <c r="AB5" s="19">
        <v>25</v>
      </c>
      <c r="AC5" s="19">
        <v>26</v>
      </c>
      <c r="AD5" s="19">
        <v>27</v>
      </c>
      <c r="AE5" s="19">
        <v>28</v>
      </c>
      <c r="AF5" s="19">
        <v>29</v>
      </c>
      <c r="AG5" s="19">
        <v>30</v>
      </c>
    </row>
    <row r="6" ht="20.1" customHeight="1" spans="1:33">
      <c r="A6" s="20" t="s">
        <v>337</v>
      </c>
      <c r="B6" s="163" t="s">
        <v>50</v>
      </c>
      <c r="C6" s="120" t="s">
        <v>270</v>
      </c>
      <c r="D6" s="77">
        <v>15</v>
      </c>
      <c r="E6" s="25">
        <v>18</v>
      </c>
      <c r="F6" s="26"/>
      <c r="G6" s="26">
        <v>19</v>
      </c>
      <c r="H6" s="26">
        <v>15</v>
      </c>
      <c r="I6" s="26"/>
      <c r="J6" s="26">
        <v>10</v>
      </c>
      <c r="K6" s="26">
        <v>17</v>
      </c>
      <c r="L6" s="26">
        <v>14</v>
      </c>
      <c r="M6" s="26">
        <v>14</v>
      </c>
      <c r="N6" s="26">
        <v>12</v>
      </c>
      <c r="O6" s="26">
        <v>11</v>
      </c>
      <c r="P6" s="26">
        <v>18</v>
      </c>
      <c r="Q6" s="26">
        <v>19</v>
      </c>
      <c r="R6" s="26">
        <v>19</v>
      </c>
      <c r="S6" s="26">
        <v>12</v>
      </c>
      <c r="T6" s="26">
        <v>12</v>
      </c>
      <c r="U6" s="26">
        <v>10</v>
      </c>
      <c r="V6" s="26">
        <v>15</v>
      </c>
      <c r="W6" s="26">
        <v>18</v>
      </c>
      <c r="X6" s="26">
        <v>13</v>
      </c>
      <c r="Y6" s="26">
        <v>10</v>
      </c>
      <c r="Z6" s="26">
        <v>14</v>
      </c>
      <c r="AA6" s="26">
        <v>18</v>
      </c>
      <c r="AB6" s="26">
        <v>19</v>
      </c>
      <c r="AC6" s="26">
        <v>14</v>
      </c>
      <c r="AD6" s="26">
        <v>12</v>
      </c>
      <c r="AE6" s="26">
        <v>14</v>
      </c>
      <c r="AF6" s="26">
        <v>13</v>
      </c>
      <c r="AG6" s="26">
        <v>16</v>
      </c>
    </row>
    <row r="7" ht="20.1" customHeight="1" spans="1:33">
      <c r="A7" s="134"/>
      <c r="B7" s="164"/>
      <c r="C7" s="29" t="s">
        <v>273</v>
      </c>
      <c r="D7" s="110">
        <v>19</v>
      </c>
      <c r="E7" s="30">
        <v>17</v>
      </c>
      <c r="F7" s="31"/>
      <c r="G7" s="31">
        <v>18</v>
      </c>
      <c r="H7" s="31">
        <v>17</v>
      </c>
      <c r="I7" s="31"/>
      <c r="J7" s="31">
        <v>9</v>
      </c>
      <c r="K7" s="31">
        <v>16</v>
      </c>
      <c r="L7" s="31">
        <v>15</v>
      </c>
      <c r="M7" s="31">
        <v>11</v>
      </c>
      <c r="N7" s="31">
        <v>14</v>
      </c>
      <c r="O7" s="31">
        <v>13</v>
      </c>
      <c r="P7" s="31">
        <v>17</v>
      </c>
      <c r="Q7" s="31">
        <v>18</v>
      </c>
      <c r="R7" s="31">
        <v>18</v>
      </c>
      <c r="S7" s="31">
        <v>9</v>
      </c>
      <c r="T7" s="31">
        <v>11</v>
      </c>
      <c r="U7" s="31">
        <v>9</v>
      </c>
      <c r="V7" s="31">
        <v>16</v>
      </c>
      <c r="W7" s="31">
        <v>15</v>
      </c>
      <c r="X7" s="31">
        <v>12</v>
      </c>
      <c r="Y7" s="31">
        <v>9</v>
      </c>
      <c r="Z7" s="31">
        <v>11</v>
      </c>
      <c r="AA7" s="31">
        <v>17</v>
      </c>
      <c r="AB7" s="31">
        <v>17</v>
      </c>
      <c r="AC7" s="31">
        <v>17</v>
      </c>
      <c r="AD7" s="31">
        <v>11</v>
      </c>
      <c r="AE7" s="31">
        <v>11</v>
      </c>
      <c r="AF7" s="31">
        <v>13</v>
      </c>
      <c r="AG7" s="31">
        <v>14</v>
      </c>
    </row>
    <row r="8" ht="20.1" customHeight="1" spans="1:33">
      <c r="A8" s="134"/>
      <c r="B8" s="164"/>
      <c r="C8" s="29" t="s">
        <v>274</v>
      </c>
      <c r="D8" s="110">
        <v>15</v>
      </c>
      <c r="E8" s="30">
        <v>13</v>
      </c>
      <c r="F8" s="31"/>
      <c r="G8" s="31">
        <v>14</v>
      </c>
      <c r="H8" s="31">
        <v>13</v>
      </c>
      <c r="I8" s="31"/>
      <c r="J8" s="31">
        <v>11</v>
      </c>
      <c r="K8" s="31">
        <v>14</v>
      </c>
      <c r="L8" s="31">
        <v>14</v>
      </c>
      <c r="M8" s="31">
        <v>10</v>
      </c>
      <c r="N8" s="31">
        <v>16</v>
      </c>
      <c r="O8" s="31">
        <v>16</v>
      </c>
      <c r="P8" s="31">
        <v>14</v>
      </c>
      <c r="Q8" s="31">
        <v>16</v>
      </c>
      <c r="R8" s="31">
        <v>13</v>
      </c>
      <c r="S8" s="31">
        <v>14</v>
      </c>
      <c r="T8" s="31">
        <v>10</v>
      </c>
      <c r="U8" s="31">
        <v>11</v>
      </c>
      <c r="V8" s="31">
        <v>13</v>
      </c>
      <c r="W8" s="31">
        <v>12</v>
      </c>
      <c r="X8" s="31">
        <v>11</v>
      </c>
      <c r="Y8" s="31">
        <v>11</v>
      </c>
      <c r="Z8" s="31">
        <v>16</v>
      </c>
      <c r="AA8" s="31">
        <v>16</v>
      </c>
      <c r="AB8" s="31">
        <v>15</v>
      </c>
      <c r="AC8" s="31">
        <v>15</v>
      </c>
      <c r="AD8" s="31">
        <v>10</v>
      </c>
      <c r="AE8" s="31">
        <v>16</v>
      </c>
      <c r="AF8" s="31">
        <v>14</v>
      </c>
      <c r="AG8" s="31">
        <v>11</v>
      </c>
    </row>
    <row r="9" ht="20.1" customHeight="1" spans="1:33">
      <c r="A9" s="134"/>
      <c r="B9" s="164"/>
      <c r="C9" s="29" t="s">
        <v>275</v>
      </c>
      <c r="D9" s="78">
        <v>17</v>
      </c>
      <c r="E9" s="34">
        <v>15</v>
      </c>
      <c r="F9" s="35"/>
      <c r="G9" s="35">
        <v>14</v>
      </c>
      <c r="H9" s="35">
        <v>12</v>
      </c>
      <c r="I9" s="35"/>
      <c r="J9" s="35">
        <v>13</v>
      </c>
      <c r="K9" s="35">
        <v>15</v>
      </c>
      <c r="L9" s="35">
        <v>15</v>
      </c>
      <c r="M9" s="35">
        <v>15</v>
      </c>
      <c r="N9" s="35">
        <v>11</v>
      </c>
      <c r="O9" s="35">
        <v>15</v>
      </c>
      <c r="P9" s="35">
        <v>14</v>
      </c>
      <c r="Q9" s="35">
        <v>13</v>
      </c>
      <c r="R9" s="35">
        <v>12</v>
      </c>
      <c r="S9" s="35">
        <v>15</v>
      </c>
      <c r="T9" s="35">
        <v>11</v>
      </c>
      <c r="U9" s="35">
        <v>15</v>
      </c>
      <c r="V9" s="35">
        <v>16</v>
      </c>
      <c r="W9" s="35">
        <v>14</v>
      </c>
      <c r="X9" s="35">
        <v>14</v>
      </c>
      <c r="Y9" s="35">
        <v>13</v>
      </c>
      <c r="Z9" s="35">
        <v>12</v>
      </c>
      <c r="AA9" s="35">
        <v>18</v>
      </c>
      <c r="AB9" s="35">
        <v>13</v>
      </c>
      <c r="AC9" s="35">
        <v>15</v>
      </c>
      <c r="AD9" s="35">
        <v>11</v>
      </c>
      <c r="AE9" s="35">
        <v>12</v>
      </c>
      <c r="AF9" s="35">
        <v>15</v>
      </c>
      <c r="AG9" s="35">
        <v>14</v>
      </c>
    </row>
    <row r="10" ht="20.1" customHeight="1" spans="1:33">
      <c r="A10" s="134"/>
      <c r="B10" s="164"/>
      <c r="C10" s="49" t="s">
        <v>338</v>
      </c>
      <c r="D10" s="78">
        <v>19</v>
      </c>
      <c r="E10" s="34">
        <v>18</v>
      </c>
      <c r="F10" s="35"/>
      <c r="G10" s="35">
        <v>18</v>
      </c>
      <c r="H10" s="35">
        <v>17</v>
      </c>
      <c r="I10" s="35"/>
      <c r="J10" s="35">
        <v>18</v>
      </c>
      <c r="K10" s="35">
        <v>18</v>
      </c>
      <c r="L10" s="35">
        <v>15</v>
      </c>
      <c r="M10" s="35">
        <v>16</v>
      </c>
      <c r="N10" s="35">
        <v>17</v>
      </c>
      <c r="O10" s="35">
        <v>17</v>
      </c>
      <c r="P10" s="35">
        <v>19</v>
      </c>
      <c r="Q10" s="35">
        <v>19</v>
      </c>
      <c r="R10" s="35">
        <v>19</v>
      </c>
      <c r="S10" s="35">
        <v>17</v>
      </c>
      <c r="T10" s="35">
        <v>15</v>
      </c>
      <c r="U10" s="35">
        <v>17</v>
      </c>
      <c r="V10" s="35">
        <v>17</v>
      </c>
      <c r="W10" s="35">
        <v>17</v>
      </c>
      <c r="X10" s="35">
        <v>15</v>
      </c>
      <c r="Y10" s="35">
        <v>18</v>
      </c>
      <c r="Z10" s="35">
        <v>15</v>
      </c>
      <c r="AA10" s="35">
        <v>19</v>
      </c>
      <c r="AB10" s="35">
        <v>19</v>
      </c>
      <c r="AC10" s="35">
        <v>18</v>
      </c>
      <c r="AD10" s="35">
        <v>15</v>
      </c>
      <c r="AE10" s="35">
        <v>15</v>
      </c>
      <c r="AF10" s="35">
        <v>15</v>
      </c>
      <c r="AG10" s="35">
        <v>17</v>
      </c>
    </row>
    <row r="11" ht="20.1" customHeight="1" spans="1:33">
      <c r="A11" s="134"/>
      <c r="B11" s="164"/>
      <c r="C11" s="90" t="s">
        <v>66</v>
      </c>
      <c r="D11" s="55">
        <f>SUM(D6:D10)</f>
        <v>85</v>
      </c>
      <c r="E11" s="55">
        <f t="shared" ref="E11:AG11" si="0">SUM(E6:E10)</f>
        <v>81</v>
      </c>
      <c r="F11" s="55">
        <f t="shared" si="0"/>
        <v>0</v>
      </c>
      <c r="G11" s="55">
        <f t="shared" si="0"/>
        <v>83</v>
      </c>
      <c r="H11" s="55">
        <f t="shared" si="0"/>
        <v>74</v>
      </c>
      <c r="I11" s="55">
        <f t="shared" si="0"/>
        <v>0</v>
      </c>
      <c r="J11" s="55">
        <f t="shared" si="0"/>
        <v>61</v>
      </c>
      <c r="K11" s="55">
        <f t="shared" si="0"/>
        <v>80</v>
      </c>
      <c r="L11" s="55">
        <f t="shared" si="0"/>
        <v>73</v>
      </c>
      <c r="M11" s="55">
        <f t="shared" si="0"/>
        <v>66</v>
      </c>
      <c r="N11" s="55">
        <f t="shared" si="0"/>
        <v>70</v>
      </c>
      <c r="O11" s="55">
        <f t="shared" si="0"/>
        <v>72</v>
      </c>
      <c r="P11" s="55">
        <f t="shared" si="0"/>
        <v>82</v>
      </c>
      <c r="Q11" s="55">
        <f t="shared" si="0"/>
        <v>85</v>
      </c>
      <c r="R11" s="55">
        <f t="shared" si="0"/>
        <v>81</v>
      </c>
      <c r="S11" s="55">
        <f t="shared" si="0"/>
        <v>67</v>
      </c>
      <c r="T11" s="55">
        <f t="shared" si="0"/>
        <v>59</v>
      </c>
      <c r="U11" s="55">
        <f t="shared" si="0"/>
        <v>62</v>
      </c>
      <c r="V11" s="55">
        <f t="shared" si="0"/>
        <v>77</v>
      </c>
      <c r="W11" s="55">
        <f t="shared" si="0"/>
        <v>76</v>
      </c>
      <c r="X11" s="55">
        <f t="shared" si="0"/>
        <v>65</v>
      </c>
      <c r="Y11" s="55">
        <f t="shared" si="0"/>
        <v>61</v>
      </c>
      <c r="Z11" s="55">
        <f t="shared" si="0"/>
        <v>68</v>
      </c>
      <c r="AA11" s="55">
        <f t="shared" si="0"/>
        <v>88</v>
      </c>
      <c r="AB11" s="55">
        <f t="shared" si="0"/>
        <v>83</v>
      </c>
      <c r="AC11" s="55">
        <f t="shared" si="0"/>
        <v>79</v>
      </c>
      <c r="AD11" s="55">
        <f t="shared" si="0"/>
        <v>59</v>
      </c>
      <c r="AE11" s="55">
        <f t="shared" si="0"/>
        <v>68</v>
      </c>
      <c r="AF11" s="55">
        <f t="shared" si="0"/>
        <v>70</v>
      </c>
      <c r="AG11" s="193">
        <f t="shared" si="0"/>
        <v>72</v>
      </c>
    </row>
    <row r="12" ht="20.1" customHeight="1" spans="1:33">
      <c r="A12" s="134"/>
      <c r="B12" s="165"/>
      <c r="C12" s="100" t="s">
        <v>44</v>
      </c>
      <c r="D12" s="107" t="s">
        <v>271</v>
      </c>
      <c r="E12" s="136" t="s">
        <v>271</v>
      </c>
      <c r="F12" s="137"/>
      <c r="G12" s="137" t="s">
        <v>271</v>
      </c>
      <c r="H12" s="137" t="s">
        <v>79</v>
      </c>
      <c r="I12" s="137"/>
      <c r="J12" s="137" t="s">
        <v>279</v>
      </c>
      <c r="K12" s="137" t="s">
        <v>271</v>
      </c>
      <c r="L12" s="137" t="s">
        <v>79</v>
      </c>
      <c r="M12" s="137" t="s">
        <v>279</v>
      </c>
      <c r="N12" s="137" t="s">
        <v>79</v>
      </c>
      <c r="O12" s="137" t="s">
        <v>79</v>
      </c>
      <c r="P12" s="137" t="s">
        <v>271</v>
      </c>
      <c r="Q12" s="137" t="s">
        <v>271</v>
      </c>
      <c r="R12" s="137" t="s">
        <v>271</v>
      </c>
      <c r="S12" s="137">
        <v>9</v>
      </c>
      <c r="T12" s="137" t="s">
        <v>279</v>
      </c>
      <c r="U12" s="137" t="s">
        <v>279</v>
      </c>
      <c r="V12" s="137" t="s">
        <v>79</v>
      </c>
      <c r="W12" s="137" t="s">
        <v>79</v>
      </c>
      <c r="X12" s="137" t="s">
        <v>279</v>
      </c>
      <c r="Y12" s="137" t="s">
        <v>279</v>
      </c>
      <c r="Z12" s="137" t="s">
        <v>279</v>
      </c>
      <c r="AA12" s="137" t="s">
        <v>271</v>
      </c>
      <c r="AB12" s="137" t="s">
        <v>271</v>
      </c>
      <c r="AC12" s="137" t="s">
        <v>79</v>
      </c>
      <c r="AD12" s="137" t="s">
        <v>279</v>
      </c>
      <c r="AE12" s="137" t="s">
        <v>279</v>
      </c>
      <c r="AF12" s="137" t="s">
        <v>79</v>
      </c>
      <c r="AG12" s="137" t="s">
        <v>79</v>
      </c>
    </row>
    <row r="13" ht="20.1" customHeight="1" spans="1:33">
      <c r="A13" s="134"/>
      <c r="B13" s="163" t="s">
        <v>36</v>
      </c>
      <c r="C13" s="120" t="s">
        <v>280</v>
      </c>
      <c r="D13" s="77">
        <v>13</v>
      </c>
      <c r="E13" s="25">
        <v>19</v>
      </c>
      <c r="F13" s="26"/>
      <c r="G13" s="26">
        <v>18</v>
      </c>
      <c r="H13" s="26">
        <v>15</v>
      </c>
      <c r="I13" s="26"/>
      <c r="J13" s="26">
        <v>11</v>
      </c>
      <c r="K13" s="26">
        <v>13</v>
      </c>
      <c r="L13" s="26">
        <v>11</v>
      </c>
      <c r="M13" s="26">
        <v>13</v>
      </c>
      <c r="N13" s="26">
        <v>11</v>
      </c>
      <c r="O13" s="26">
        <v>9</v>
      </c>
      <c r="P13" s="26">
        <v>11</v>
      </c>
      <c r="Q13" s="26">
        <v>10</v>
      </c>
      <c r="R13" s="26">
        <v>12</v>
      </c>
      <c r="S13" s="26">
        <v>9</v>
      </c>
      <c r="T13" s="26">
        <v>10</v>
      </c>
      <c r="U13" s="26">
        <v>20</v>
      </c>
      <c r="V13" s="26">
        <v>14</v>
      </c>
      <c r="W13" s="26">
        <v>18</v>
      </c>
      <c r="X13" s="26">
        <v>12</v>
      </c>
      <c r="Y13" s="26">
        <v>20</v>
      </c>
      <c r="Z13" s="26">
        <v>11</v>
      </c>
      <c r="AA13" s="26">
        <v>13</v>
      </c>
      <c r="AB13" s="26">
        <v>19</v>
      </c>
      <c r="AC13" s="26">
        <v>20</v>
      </c>
      <c r="AD13" s="26">
        <v>10</v>
      </c>
      <c r="AE13" s="26">
        <v>11</v>
      </c>
      <c r="AF13" s="26">
        <v>9</v>
      </c>
      <c r="AG13" s="26">
        <v>12</v>
      </c>
    </row>
    <row r="14" ht="20.1" customHeight="1" spans="1:33">
      <c r="A14" s="134"/>
      <c r="B14" s="164"/>
      <c r="C14" s="29" t="s">
        <v>281</v>
      </c>
      <c r="D14" s="110">
        <v>13</v>
      </c>
      <c r="E14" s="30">
        <v>15</v>
      </c>
      <c r="F14" s="31"/>
      <c r="G14" s="31">
        <v>17</v>
      </c>
      <c r="H14" s="31">
        <v>17</v>
      </c>
      <c r="I14" s="31"/>
      <c r="J14" s="31">
        <v>16</v>
      </c>
      <c r="K14" s="31">
        <v>13</v>
      </c>
      <c r="L14" s="31">
        <v>10</v>
      </c>
      <c r="M14" s="31">
        <v>9</v>
      </c>
      <c r="N14" s="31">
        <v>13</v>
      </c>
      <c r="O14" s="31">
        <v>11</v>
      </c>
      <c r="P14" s="31">
        <v>19</v>
      </c>
      <c r="Q14" s="31">
        <v>11</v>
      </c>
      <c r="R14" s="31">
        <v>11</v>
      </c>
      <c r="S14" s="31">
        <v>11</v>
      </c>
      <c r="T14" s="31">
        <v>14</v>
      </c>
      <c r="U14" s="31">
        <v>18</v>
      </c>
      <c r="V14" s="31">
        <v>12</v>
      </c>
      <c r="W14" s="31">
        <v>14</v>
      </c>
      <c r="X14" s="31">
        <v>14</v>
      </c>
      <c r="Y14" s="31">
        <v>18</v>
      </c>
      <c r="Z14" s="31">
        <v>12</v>
      </c>
      <c r="AA14" s="31">
        <v>14</v>
      </c>
      <c r="AB14" s="31">
        <v>14</v>
      </c>
      <c r="AC14" s="31">
        <v>14</v>
      </c>
      <c r="AD14" s="31">
        <v>14</v>
      </c>
      <c r="AE14" s="31">
        <v>12</v>
      </c>
      <c r="AF14" s="31">
        <v>14</v>
      </c>
      <c r="AG14" s="31">
        <v>14</v>
      </c>
    </row>
    <row r="15" ht="20.1" customHeight="1" spans="1:33">
      <c r="A15" s="134"/>
      <c r="B15" s="164"/>
      <c r="C15" s="29" t="s">
        <v>282</v>
      </c>
      <c r="D15" s="110">
        <v>14</v>
      </c>
      <c r="E15" s="30">
        <v>11</v>
      </c>
      <c r="F15" s="31"/>
      <c r="G15" s="31">
        <v>13</v>
      </c>
      <c r="H15" s="31">
        <v>15</v>
      </c>
      <c r="I15" s="31"/>
      <c r="J15" s="31">
        <v>14</v>
      </c>
      <c r="K15" s="31">
        <v>12</v>
      </c>
      <c r="L15" s="31">
        <v>10</v>
      </c>
      <c r="M15" s="31">
        <v>14</v>
      </c>
      <c r="N15" s="31">
        <v>13</v>
      </c>
      <c r="O15" s="31">
        <v>11</v>
      </c>
      <c r="P15" s="31">
        <v>11</v>
      </c>
      <c r="Q15" s="31">
        <v>10</v>
      </c>
      <c r="R15" s="31">
        <v>14</v>
      </c>
      <c r="S15" s="31">
        <v>9</v>
      </c>
      <c r="T15" s="31">
        <v>10</v>
      </c>
      <c r="U15" s="31">
        <v>17</v>
      </c>
      <c r="V15" s="31">
        <v>11</v>
      </c>
      <c r="W15" s="31">
        <v>14</v>
      </c>
      <c r="X15" s="31">
        <v>12</v>
      </c>
      <c r="Y15" s="31">
        <v>17</v>
      </c>
      <c r="Z15" s="31">
        <v>9</v>
      </c>
      <c r="AA15" s="31">
        <v>12</v>
      </c>
      <c r="AB15" s="31">
        <v>14</v>
      </c>
      <c r="AC15" s="31">
        <v>16</v>
      </c>
      <c r="AD15" s="31">
        <v>10</v>
      </c>
      <c r="AE15" s="31">
        <v>9</v>
      </c>
      <c r="AF15" s="31">
        <v>11</v>
      </c>
      <c r="AG15" s="31">
        <v>12</v>
      </c>
    </row>
    <row r="16" ht="20.1" customHeight="1" spans="1:33">
      <c r="A16" s="134"/>
      <c r="B16" s="164"/>
      <c r="C16" s="29" t="s">
        <v>283</v>
      </c>
      <c r="D16" s="78">
        <v>10</v>
      </c>
      <c r="E16" s="34">
        <v>10</v>
      </c>
      <c r="F16" s="35"/>
      <c r="G16" s="35">
        <v>13</v>
      </c>
      <c r="H16" s="35">
        <v>13</v>
      </c>
      <c r="I16" s="35"/>
      <c r="J16" s="35">
        <v>12</v>
      </c>
      <c r="K16" s="35">
        <v>14</v>
      </c>
      <c r="L16" s="35">
        <v>13</v>
      </c>
      <c r="M16" s="35">
        <v>14</v>
      </c>
      <c r="N16" s="35">
        <v>14</v>
      </c>
      <c r="O16" s="35">
        <v>14</v>
      </c>
      <c r="P16" s="35">
        <v>15</v>
      </c>
      <c r="Q16" s="35">
        <v>10</v>
      </c>
      <c r="R16" s="35">
        <v>16</v>
      </c>
      <c r="S16" s="35">
        <v>13</v>
      </c>
      <c r="T16" s="35">
        <v>12</v>
      </c>
      <c r="U16" s="35">
        <v>16</v>
      </c>
      <c r="V16" s="35">
        <v>13</v>
      </c>
      <c r="W16" s="35">
        <v>15</v>
      </c>
      <c r="X16" s="35">
        <v>11</v>
      </c>
      <c r="Y16" s="35">
        <v>18</v>
      </c>
      <c r="Z16" s="35">
        <v>12</v>
      </c>
      <c r="AA16" s="35">
        <v>12</v>
      </c>
      <c r="AB16" s="35">
        <v>11</v>
      </c>
      <c r="AC16" s="35">
        <v>16</v>
      </c>
      <c r="AD16" s="35">
        <v>12</v>
      </c>
      <c r="AE16" s="35">
        <v>12</v>
      </c>
      <c r="AF16" s="35">
        <v>10</v>
      </c>
      <c r="AG16" s="35">
        <v>11</v>
      </c>
    </row>
    <row r="17" ht="20.1" customHeight="1" spans="1:33">
      <c r="A17" s="134"/>
      <c r="B17" s="164"/>
      <c r="C17" s="49" t="s">
        <v>284</v>
      </c>
      <c r="D17" s="78">
        <v>17</v>
      </c>
      <c r="E17" s="34">
        <v>17</v>
      </c>
      <c r="F17" s="35"/>
      <c r="G17" s="35">
        <v>18</v>
      </c>
      <c r="H17" s="35">
        <v>19</v>
      </c>
      <c r="I17" s="35"/>
      <c r="J17" s="35">
        <v>19</v>
      </c>
      <c r="K17" s="35">
        <v>17</v>
      </c>
      <c r="L17" s="35">
        <v>16</v>
      </c>
      <c r="M17" s="35">
        <v>17</v>
      </c>
      <c r="N17" s="35">
        <v>15</v>
      </c>
      <c r="O17" s="35">
        <v>18</v>
      </c>
      <c r="P17" s="35">
        <v>18</v>
      </c>
      <c r="Q17" s="35">
        <v>19</v>
      </c>
      <c r="R17" s="35">
        <v>17</v>
      </c>
      <c r="S17" s="35">
        <v>15</v>
      </c>
      <c r="T17" s="35">
        <v>15</v>
      </c>
      <c r="U17" s="35">
        <v>19</v>
      </c>
      <c r="V17" s="35">
        <v>18</v>
      </c>
      <c r="W17" s="35">
        <v>18</v>
      </c>
      <c r="X17" s="35">
        <v>16</v>
      </c>
      <c r="Y17" s="35">
        <v>19</v>
      </c>
      <c r="Z17" s="35">
        <v>15</v>
      </c>
      <c r="AA17" s="35">
        <v>17</v>
      </c>
      <c r="AB17" s="35">
        <v>18</v>
      </c>
      <c r="AC17" s="35">
        <v>19</v>
      </c>
      <c r="AD17" s="35">
        <v>15</v>
      </c>
      <c r="AE17" s="35">
        <v>15</v>
      </c>
      <c r="AF17" s="35">
        <v>16</v>
      </c>
      <c r="AG17" s="35">
        <v>16</v>
      </c>
    </row>
    <row r="18" ht="20.1" customHeight="1" spans="1:33">
      <c r="A18" s="134"/>
      <c r="B18" s="164"/>
      <c r="C18" s="90" t="s">
        <v>66</v>
      </c>
      <c r="D18" s="55">
        <f>SUM(D13:D17)</f>
        <v>67</v>
      </c>
      <c r="E18" s="55">
        <f t="shared" ref="E18:AG18" si="1">SUM(E13:E17)</f>
        <v>72</v>
      </c>
      <c r="F18" s="55">
        <f t="shared" si="1"/>
        <v>0</v>
      </c>
      <c r="G18" s="55">
        <f t="shared" si="1"/>
        <v>79</v>
      </c>
      <c r="H18" s="55">
        <f t="shared" si="1"/>
        <v>79</v>
      </c>
      <c r="I18" s="55">
        <f t="shared" si="1"/>
        <v>0</v>
      </c>
      <c r="J18" s="55">
        <f t="shared" si="1"/>
        <v>72</v>
      </c>
      <c r="K18" s="55">
        <f t="shared" si="1"/>
        <v>69</v>
      </c>
      <c r="L18" s="55">
        <f t="shared" si="1"/>
        <v>60</v>
      </c>
      <c r="M18" s="55">
        <f t="shared" si="1"/>
        <v>67</v>
      </c>
      <c r="N18" s="55">
        <f t="shared" si="1"/>
        <v>66</v>
      </c>
      <c r="O18" s="55">
        <f t="shared" si="1"/>
        <v>63</v>
      </c>
      <c r="P18" s="55">
        <f t="shared" si="1"/>
        <v>74</v>
      </c>
      <c r="Q18" s="55">
        <f t="shared" si="1"/>
        <v>60</v>
      </c>
      <c r="R18" s="55">
        <f t="shared" si="1"/>
        <v>70</v>
      </c>
      <c r="S18" s="55">
        <f t="shared" si="1"/>
        <v>57</v>
      </c>
      <c r="T18" s="55">
        <f t="shared" si="1"/>
        <v>61</v>
      </c>
      <c r="U18" s="55">
        <f t="shared" si="1"/>
        <v>90</v>
      </c>
      <c r="V18" s="55">
        <f t="shared" si="1"/>
        <v>68</v>
      </c>
      <c r="W18" s="55">
        <f t="shared" si="1"/>
        <v>79</v>
      </c>
      <c r="X18" s="55">
        <f t="shared" si="1"/>
        <v>65</v>
      </c>
      <c r="Y18" s="55">
        <f t="shared" si="1"/>
        <v>92</v>
      </c>
      <c r="Z18" s="55">
        <f t="shared" si="1"/>
        <v>59</v>
      </c>
      <c r="AA18" s="55">
        <f t="shared" si="1"/>
        <v>68</v>
      </c>
      <c r="AB18" s="55">
        <f t="shared" si="1"/>
        <v>76</v>
      </c>
      <c r="AC18" s="55">
        <f t="shared" si="1"/>
        <v>85</v>
      </c>
      <c r="AD18" s="55">
        <f t="shared" si="1"/>
        <v>61</v>
      </c>
      <c r="AE18" s="55">
        <f t="shared" si="1"/>
        <v>59</v>
      </c>
      <c r="AF18" s="55">
        <f t="shared" si="1"/>
        <v>60</v>
      </c>
      <c r="AG18" s="55">
        <f t="shared" si="1"/>
        <v>65</v>
      </c>
    </row>
    <row r="19" ht="15.75" spans="1:33">
      <c r="A19" s="134"/>
      <c r="B19" s="165"/>
      <c r="C19" s="100" t="s">
        <v>44</v>
      </c>
      <c r="D19" s="107" t="s">
        <v>279</v>
      </c>
      <c r="E19" s="136" t="s">
        <v>79</v>
      </c>
      <c r="F19" s="137"/>
      <c r="G19" s="137" t="s">
        <v>79</v>
      </c>
      <c r="H19" s="137" t="s">
        <v>79</v>
      </c>
      <c r="I19" s="137"/>
      <c r="J19" s="137" t="s">
        <v>79</v>
      </c>
      <c r="K19" s="137" t="s">
        <v>279</v>
      </c>
      <c r="L19" s="137" t="s">
        <v>279</v>
      </c>
      <c r="M19" s="137" t="s">
        <v>279</v>
      </c>
      <c r="N19" s="137" t="s">
        <v>279</v>
      </c>
      <c r="O19" s="137" t="s">
        <v>279</v>
      </c>
      <c r="P19" s="137" t="s">
        <v>79</v>
      </c>
      <c r="Q19" s="137" t="s">
        <v>79</v>
      </c>
      <c r="R19" s="137" t="s">
        <v>79</v>
      </c>
      <c r="S19" s="137" t="s">
        <v>46</v>
      </c>
      <c r="T19" s="137" t="s">
        <v>279</v>
      </c>
      <c r="U19" s="137" t="s">
        <v>278</v>
      </c>
      <c r="V19" s="137" t="s">
        <v>279</v>
      </c>
      <c r="W19" s="137" t="s">
        <v>79</v>
      </c>
      <c r="X19" s="137" t="s">
        <v>279</v>
      </c>
      <c r="Y19" s="137" t="s">
        <v>278</v>
      </c>
      <c r="Z19" s="137" t="s">
        <v>46</v>
      </c>
      <c r="AA19" s="137" t="s">
        <v>279</v>
      </c>
      <c r="AB19" s="137" t="s">
        <v>79</v>
      </c>
      <c r="AC19" s="137" t="s">
        <v>271</v>
      </c>
      <c r="AD19" s="137" t="s">
        <v>279</v>
      </c>
      <c r="AE19" s="137" t="s">
        <v>46</v>
      </c>
      <c r="AF19" s="137" t="s">
        <v>279</v>
      </c>
      <c r="AG19" s="137" t="s">
        <v>279</v>
      </c>
    </row>
    <row r="20" spans="1:33">
      <c r="A20" s="134"/>
      <c r="B20" s="163" t="s">
        <v>52</v>
      </c>
      <c r="C20" s="120" t="s">
        <v>280</v>
      </c>
      <c r="D20" s="77">
        <v>14</v>
      </c>
      <c r="E20" s="25">
        <v>15</v>
      </c>
      <c r="F20" s="26"/>
      <c r="G20" s="26">
        <v>15</v>
      </c>
      <c r="H20" s="26">
        <v>17</v>
      </c>
      <c r="I20" s="26"/>
      <c r="J20" s="26">
        <v>14</v>
      </c>
      <c r="K20" s="26">
        <v>14</v>
      </c>
      <c r="L20" s="26">
        <v>13</v>
      </c>
      <c r="M20" s="26">
        <v>11</v>
      </c>
      <c r="N20" s="26">
        <v>10</v>
      </c>
      <c r="O20" s="26">
        <v>8</v>
      </c>
      <c r="P20" s="26">
        <v>12</v>
      </c>
      <c r="Q20" s="26">
        <v>17</v>
      </c>
      <c r="R20" s="26">
        <v>11</v>
      </c>
      <c r="S20" s="26">
        <v>10</v>
      </c>
      <c r="T20" s="26">
        <v>9</v>
      </c>
      <c r="U20" s="26">
        <v>13</v>
      </c>
      <c r="V20" s="26">
        <v>12</v>
      </c>
      <c r="W20" s="26">
        <v>16</v>
      </c>
      <c r="X20" s="26">
        <v>13</v>
      </c>
      <c r="Y20" s="26">
        <v>12</v>
      </c>
      <c r="Z20" s="26">
        <v>9</v>
      </c>
      <c r="AA20" s="26">
        <v>13</v>
      </c>
      <c r="AB20" s="26">
        <v>14</v>
      </c>
      <c r="AC20" s="26">
        <v>14</v>
      </c>
      <c r="AD20" s="26">
        <v>9</v>
      </c>
      <c r="AE20" s="26">
        <v>9</v>
      </c>
      <c r="AF20" s="26">
        <v>11</v>
      </c>
      <c r="AG20" s="26">
        <v>13</v>
      </c>
    </row>
    <row r="21" spans="1:33">
      <c r="A21" s="134"/>
      <c r="B21" s="164"/>
      <c r="C21" s="29" t="s">
        <v>281</v>
      </c>
      <c r="D21" s="110">
        <v>18</v>
      </c>
      <c r="E21" s="30">
        <v>17</v>
      </c>
      <c r="F21" s="31"/>
      <c r="G21" s="31">
        <v>17</v>
      </c>
      <c r="H21" s="31">
        <v>17</v>
      </c>
      <c r="I21" s="31"/>
      <c r="J21" s="31">
        <v>14</v>
      </c>
      <c r="K21" s="31">
        <v>14</v>
      </c>
      <c r="L21" s="31">
        <v>12</v>
      </c>
      <c r="M21" s="31">
        <v>12</v>
      </c>
      <c r="N21" s="31">
        <v>11</v>
      </c>
      <c r="O21" s="31">
        <v>9</v>
      </c>
      <c r="P21" s="31">
        <v>13</v>
      </c>
      <c r="Q21" s="31">
        <v>16</v>
      </c>
      <c r="R21" s="31">
        <v>13</v>
      </c>
      <c r="S21" s="31">
        <v>13</v>
      </c>
      <c r="T21" s="31">
        <v>12</v>
      </c>
      <c r="U21" s="31">
        <v>18</v>
      </c>
      <c r="V21" s="31">
        <v>11</v>
      </c>
      <c r="W21" s="31">
        <v>16</v>
      </c>
      <c r="X21" s="31">
        <v>11</v>
      </c>
      <c r="Y21" s="31">
        <v>15</v>
      </c>
      <c r="Z21" s="31">
        <v>12</v>
      </c>
      <c r="AA21" s="31">
        <v>9</v>
      </c>
      <c r="AB21" s="31">
        <v>17</v>
      </c>
      <c r="AC21" s="31">
        <v>17</v>
      </c>
      <c r="AD21" s="31">
        <v>12</v>
      </c>
      <c r="AE21" s="31">
        <v>12</v>
      </c>
      <c r="AF21" s="31">
        <v>14</v>
      </c>
      <c r="AG21" s="31">
        <v>11</v>
      </c>
    </row>
    <row r="22" spans="1:33">
      <c r="A22" s="134"/>
      <c r="B22" s="164"/>
      <c r="C22" s="29" t="s">
        <v>282</v>
      </c>
      <c r="D22" s="110">
        <v>15</v>
      </c>
      <c r="E22" s="30">
        <v>14</v>
      </c>
      <c r="F22" s="31"/>
      <c r="G22" s="31">
        <v>19</v>
      </c>
      <c r="H22" s="31">
        <v>18</v>
      </c>
      <c r="I22" s="31"/>
      <c r="J22" s="31">
        <v>17</v>
      </c>
      <c r="K22" s="31">
        <v>17</v>
      </c>
      <c r="L22" s="31">
        <v>11</v>
      </c>
      <c r="M22" s="31">
        <v>12</v>
      </c>
      <c r="N22" s="31">
        <v>9</v>
      </c>
      <c r="O22" s="31">
        <v>9</v>
      </c>
      <c r="P22" s="31">
        <v>11</v>
      </c>
      <c r="Q22" s="31">
        <v>17</v>
      </c>
      <c r="R22" s="31">
        <v>15</v>
      </c>
      <c r="S22" s="31">
        <v>15</v>
      </c>
      <c r="T22" s="31">
        <v>13</v>
      </c>
      <c r="U22" s="31">
        <v>17</v>
      </c>
      <c r="V22" s="31">
        <v>10</v>
      </c>
      <c r="W22" s="31">
        <v>15</v>
      </c>
      <c r="X22" s="31">
        <v>10</v>
      </c>
      <c r="Y22" s="31">
        <v>17</v>
      </c>
      <c r="Z22" s="31">
        <v>15</v>
      </c>
      <c r="AA22" s="31">
        <v>15</v>
      </c>
      <c r="AB22" s="31">
        <v>15</v>
      </c>
      <c r="AC22" s="31">
        <v>15</v>
      </c>
      <c r="AD22" s="31">
        <v>13</v>
      </c>
      <c r="AE22" s="31">
        <v>15</v>
      </c>
      <c r="AF22" s="31">
        <v>9</v>
      </c>
      <c r="AG22" s="31">
        <v>10</v>
      </c>
    </row>
    <row r="23" spans="1:33">
      <c r="A23" s="134"/>
      <c r="B23" s="164"/>
      <c r="C23" s="29" t="s">
        <v>283</v>
      </c>
      <c r="D23" s="78">
        <v>10</v>
      </c>
      <c r="E23" s="34">
        <v>11</v>
      </c>
      <c r="F23" s="35"/>
      <c r="G23" s="35">
        <v>16</v>
      </c>
      <c r="H23" s="35">
        <v>14</v>
      </c>
      <c r="I23" s="35"/>
      <c r="J23" s="35">
        <v>15</v>
      </c>
      <c r="K23" s="35">
        <v>13</v>
      </c>
      <c r="L23" s="35">
        <v>14</v>
      </c>
      <c r="M23" s="35">
        <v>11</v>
      </c>
      <c r="N23" s="35">
        <v>9</v>
      </c>
      <c r="O23" s="35">
        <v>13</v>
      </c>
      <c r="P23" s="35">
        <v>16</v>
      </c>
      <c r="Q23" s="35">
        <v>15</v>
      </c>
      <c r="R23" s="35">
        <v>16</v>
      </c>
      <c r="S23" s="35">
        <v>14</v>
      </c>
      <c r="T23" s="35">
        <v>9</v>
      </c>
      <c r="U23" s="35">
        <v>15</v>
      </c>
      <c r="V23" s="35">
        <v>15</v>
      </c>
      <c r="W23" s="35">
        <v>15</v>
      </c>
      <c r="X23" s="35">
        <v>13</v>
      </c>
      <c r="Y23" s="35">
        <v>16</v>
      </c>
      <c r="Z23" s="35">
        <v>11</v>
      </c>
      <c r="AA23" s="35">
        <v>19</v>
      </c>
      <c r="AB23" s="35">
        <v>13</v>
      </c>
      <c r="AC23" s="35">
        <v>15</v>
      </c>
      <c r="AD23" s="35">
        <v>9</v>
      </c>
      <c r="AE23" s="35">
        <v>11</v>
      </c>
      <c r="AF23" s="35">
        <v>13</v>
      </c>
      <c r="AG23" s="35">
        <v>13</v>
      </c>
    </row>
    <row r="24" ht="15.75" spans="1:33">
      <c r="A24" s="134"/>
      <c r="B24" s="164"/>
      <c r="C24" s="49" t="s">
        <v>284</v>
      </c>
      <c r="D24" s="78">
        <v>18</v>
      </c>
      <c r="E24" s="34">
        <v>17</v>
      </c>
      <c r="F24" s="35"/>
      <c r="G24" s="35">
        <v>17</v>
      </c>
      <c r="H24" s="35">
        <v>19</v>
      </c>
      <c r="I24" s="35"/>
      <c r="J24" s="35">
        <v>19</v>
      </c>
      <c r="K24" s="35">
        <v>19</v>
      </c>
      <c r="L24" s="35">
        <v>15</v>
      </c>
      <c r="M24" s="35">
        <v>15</v>
      </c>
      <c r="N24" s="35">
        <v>15</v>
      </c>
      <c r="O24" s="35">
        <v>16</v>
      </c>
      <c r="P24" s="35">
        <v>17</v>
      </c>
      <c r="Q24" s="35">
        <v>18</v>
      </c>
      <c r="R24" s="35">
        <v>18</v>
      </c>
      <c r="S24" s="35">
        <v>16</v>
      </c>
      <c r="T24" s="35">
        <v>15</v>
      </c>
      <c r="U24" s="35">
        <v>18</v>
      </c>
      <c r="V24" s="35">
        <v>16</v>
      </c>
      <c r="W24" s="35">
        <v>18</v>
      </c>
      <c r="X24" s="35">
        <v>15</v>
      </c>
      <c r="Y24" s="35">
        <v>17</v>
      </c>
      <c r="Z24" s="35">
        <v>16</v>
      </c>
      <c r="AA24" s="35">
        <v>18</v>
      </c>
      <c r="AB24" s="35">
        <v>19</v>
      </c>
      <c r="AC24" s="35">
        <v>19</v>
      </c>
      <c r="AD24" s="35">
        <v>15</v>
      </c>
      <c r="AE24" s="35">
        <v>16</v>
      </c>
      <c r="AF24" s="35">
        <v>17</v>
      </c>
      <c r="AG24" s="35">
        <v>15</v>
      </c>
    </row>
    <row r="25" ht="15.75" spans="1:33">
      <c r="A25" s="134"/>
      <c r="B25" s="164"/>
      <c r="C25" s="90" t="s">
        <v>66</v>
      </c>
      <c r="D25" s="55">
        <f>SUM(D20:D24)</f>
        <v>75</v>
      </c>
      <c r="E25" s="55">
        <f t="shared" ref="E25:AG25" si="2">SUM(E20:E24)</f>
        <v>74</v>
      </c>
      <c r="F25" s="55">
        <f t="shared" si="2"/>
        <v>0</v>
      </c>
      <c r="G25" s="55">
        <f t="shared" si="2"/>
        <v>84</v>
      </c>
      <c r="H25" s="55">
        <f t="shared" si="2"/>
        <v>85</v>
      </c>
      <c r="I25" s="55">
        <f t="shared" si="2"/>
        <v>0</v>
      </c>
      <c r="J25" s="55">
        <f t="shared" si="2"/>
        <v>79</v>
      </c>
      <c r="K25" s="55">
        <f t="shared" si="2"/>
        <v>77</v>
      </c>
      <c r="L25" s="55">
        <f t="shared" si="2"/>
        <v>65</v>
      </c>
      <c r="M25" s="55">
        <f t="shared" si="2"/>
        <v>61</v>
      </c>
      <c r="N25" s="55">
        <f t="shared" si="2"/>
        <v>54</v>
      </c>
      <c r="O25" s="55">
        <f t="shared" si="2"/>
        <v>55</v>
      </c>
      <c r="P25" s="55">
        <f t="shared" si="2"/>
        <v>69</v>
      </c>
      <c r="Q25" s="55">
        <f t="shared" si="2"/>
        <v>83</v>
      </c>
      <c r="R25" s="55">
        <f t="shared" si="2"/>
        <v>73</v>
      </c>
      <c r="S25" s="55">
        <f t="shared" si="2"/>
        <v>68</v>
      </c>
      <c r="T25" s="55">
        <f t="shared" si="2"/>
        <v>58</v>
      </c>
      <c r="U25" s="55">
        <f t="shared" si="2"/>
        <v>81</v>
      </c>
      <c r="V25" s="55">
        <f t="shared" si="2"/>
        <v>64</v>
      </c>
      <c r="W25" s="55">
        <f t="shared" si="2"/>
        <v>80</v>
      </c>
      <c r="X25" s="55">
        <f t="shared" si="2"/>
        <v>62</v>
      </c>
      <c r="Y25" s="55">
        <f t="shared" si="2"/>
        <v>77</v>
      </c>
      <c r="Z25" s="55">
        <f t="shared" si="2"/>
        <v>63</v>
      </c>
      <c r="AA25" s="55">
        <f t="shared" si="2"/>
        <v>74</v>
      </c>
      <c r="AB25" s="55">
        <f t="shared" si="2"/>
        <v>78</v>
      </c>
      <c r="AC25" s="55">
        <f t="shared" si="2"/>
        <v>80</v>
      </c>
      <c r="AD25" s="55">
        <f t="shared" si="2"/>
        <v>58</v>
      </c>
      <c r="AE25" s="55">
        <f t="shared" si="2"/>
        <v>63</v>
      </c>
      <c r="AF25" s="55">
        <f t="shared" si="2"/>
        <v>64</v>
      </c>
      <c r="AG25" s="193">
        <f t="shared" si="2"/>
        <v>62</v>
      </c>
    </row>
    <row r="26" ht="13.5" customHeight="1" spans="1:33">
      <c r="A26" s="134"/>
      <c r="B26" s="165"/>
      <c r="C26" s="100" t="s">
        <v>44</v>
      </c>
      <c r="D26" s="107" t="s">
        <v>279</v>
      </c>
      <c r="E26" s="136" t="s">
        <v>79</v>
      </c>
      <c r="F26" s="137"/>
      <c r="G26" s="137" t="s">
        <v>271</v>
      </c>
      <c r="H26" s="137" t="s">
        <v>271</v>
      </c>
      <c r="I26" s="137"/>
      <c r="J26" s="137" t="s">
        <v>79</v>
      </c>
      <c r="K26" s="137" t="s">
        <v>79</v>
      </c>
      <c r="L26" s="137" t="s">
        <v>279</v>
      </c>
      <c r="M26" s="137" t="s">
        <v>279</v>
      </c>
      <c r="N26" s="137" t="s">
        <v>46</v>
      </c>
      <c r="O26" s="137" t="s">
        <v>46</v>
      </c>
      <c r="P26" s="137" t="s">
        <v>279</v>
      </c>
      <c r="Q26" s="137" t="s">
        <v>271</v>
      </c>
      <c r="R26" s="137" t="s">
        <v>79</v>
      </c>
      <c r="S26" s="137" t="s">
        <v>279</v>
      </c>
      <c r="T26" s="137" t="s">
        <v>46</v>
      </c>
      <c r="U26" s="137" t="s">
        <v>271</v>
      </c>
      <c r="V26" s="137" t="s">
        <v>279</v>
      </c>
      <c r="W26" s="137" t="s">
        <v>271</v>
      </c>
      <c r="X26" s="137" t="s">
        <v>279</v>
      </c>
      <c r="Y26" s="137" t="s">
        <v>79</v>
      </c>
      <c r="Z26" s="137" t="s">
        <v>279</v>
      </c>
      <c r="AA26" s="137" t="s">
        <v>279</v>
      </c>
      <c r="AB26" s="137" t="s">
        <v>79</v>
      </c>
      <c r="AC26" s="137" t="s">
        <v>271</v>
      </c>
      <c r="AD26" s="137" t="s">
        <v>46</v>
      </c>
      <c r="AE26" s="137" t="s">
        <v>279</v>
      </c>
      <c r="AF26" s="137" t="s">
        <v>279</v>
      </c>
      <c r="AG26" s="137" t="s">
        <v>279</v>
      </c>
    </row>
    <row r="27" spans="1:33">
      <c r="A27" s="134"/>
      <c r="B27" s="163" t="s">
        <v>53</v>
      </c>
      <c r="C27" s="120" t="s">
        <v>280</v>
      </c>
      <c r="D27" s="77">
        <v>15</v>
      </c>
      <c r="E27" s="25">
        <v>17</v>
      </c>
      <c r="F27" s="26"/>
      <c r="G27" s="26">
        <v>20</v>
      </c>
      <c r="H27" s="26">
        <v>14</v>
      </c>
      <c r="I27" s="26"/>
      <c r="J27" s="26">
        <v>10</v>
      </c>
      <c r="K27" s="26">
        <v>9</v>
      </c>
      <c r="L27" s="26">
        <v>16</v>
      </c>
      <c r="M27" s="26">
        <v>16</v>
      </c>
      <c r="N27" s="26">
        <v>14</v>
      </c>
      <c r="O27" s="26">
        <v>10</v>
      </c>
      <c r="P27" s="26">
        <v>19</v>
      </c>
      <c r="Q27" s="26">
        <v>11</v>
      </c>
      <c r="R27" s="26">
        <v>11</v>
      </c>
      <c r="S27" s="26">
        <v>11</v>
      </c>
      <c r="T27" s="26">
        <v>10</v>
      </c>
      <c r="U27" s="26">
        <v>14</v>
      </c>
      <c r="V27" s="26">
        <v>15</v>
      </c>
      <c r="W27" s="26">
        <v>17</v>
      </c>
      <c r="X27" s="26">
        <v>14</v>
      </c>
      <c r="Y27" s="26">
        <v>13</v>
      </c>
      <c r="Z27" s="26">
        <v>11</v>
      </c>
      <c r="AA27" s="26">
        <v>14</v>
      </c>
      <c r="AB27" s="26">
        <v>17</v>
      </c>
      <c r="AC27" s="26">
        <v>20</v>
      </c>
      <c r="AD27" s="26">
        <v>10</v>
      </c>
      <c r="AE27" s="26">
        <v>11</v>
      </c>
      <c r="AF27" s="26">
        <v>9</v>
      </c>
      <c r="AG27" s="26">
        <v>14</v>
      </c>
    </row>
    <row r="28" spans="1:33">
      <c r="A28" s="134"/>
      <c r="B28" s="166"/>
      <c r="C28" s="29" t="s">
        <v>281</v>
      </c>
      <c r="D28" s="110">
        <v>12</v>
      </c>
      <c r="E28" s="30">
        <v>15</v>
      </c>
      <c r="F28" s="31"/>
      <c r="G28" s="31">
        <v>20</v>
      </c>
      <c r="H28" s="31">
        <v>14</v>
      </c>
      <c r="I28" s="31"/>
      <c r="J28" s="31">
        <v>10</v>
      </c>
      <c r="K28" s="31">
        <v>10</v>
      </c>
      <c r="L28" s="31">
        <v>14</v>
      </c>
      <c r="M28" s="31">
        <v>14</v>
      </c>
      <c r="N28" s="31">
        <v>12</v>
      </c>
      <c r="O28" s="31">
        <v>11</v>
      </c>
      <c r="P28" s="31">
        <v>18</v>
      </c>
      <c r="Q28" s="31">
        <v>11</v>
      </c>
      <c r="R28" s="31">
        <v>13</v>
      </c>
      <c r="S28" s="31">
        <v>14</v>
      </c>
      <c r="T28" s="31">
        <v>14</v>
      </c>
      <c r="U28" s="31">
        <v>14</v>
      </c>
      <c r="V28" s="31">
        <v>13</v>
      </c>
      <c r="W28" s="31">
        <v>17</v>
      </c>
      <c r="X28" s="31">
        <v>10</v>
      </c>
      <c r="Y28" s="31">
        <v>12</v>
      </c>
      <c r="Z28" s="31">
        <v>10</v>
      </c>
      <c r="AA28" s="31">
        <v>9</v>
      </c>
      <c r="AB28" s="31">
        <v>9</v>
      </c>
      <c r="AC28" s="31">
        <v>9</v>
      </c>
      <c r="AD28" s="31">
        <v>14</v>
      </c>
      <c r="AE28" s="31">
        <v>10</v>
      </c>
      <c r="AF28" s="31">
        <v>16</v>
      </c>
      <c r="AG28" s="31">
        <v>10</v>
      </c>
    </row>
    <row r="29" spans="1:33">
      <c r="A29" s="134"/>
      <c r="B29" s="164"/>
      <c r="C29" s="29" t="s">
        <v>282</v>
      </c>
      <c r="D29" s="110">
        <v>13</v>
      </c>
      <c r="E29" s="30">
        <v>11</v>
      </c>
      <c r="F29" s="31"/>
      <c r="G29" s="31">
        <v>19</v>
      </c>
      <c r="H29" s="31">
        <v>11</v>
      </c>
      <c r="I29" s="31"/>
      <c r="J29" s="31">
        <v>11</v>
      </c>
      <c r="K29" s="31">
        <v>11</v>
      </c>
      <c r="L29" s="31">
        <v>11</v>
      </c>
      <c r="M29" s="31">
        <v>15</v>
      </c>
      <c r="N29" s="31">
        <v>11</v>
      </c>
      <c r="O29" s="31">
        <v>12</v>
      </c>
      <c r="P29" s="31">
        <v>13</v>
      </c>
      <c r="Q29" s="31">
        <v>12</v>
      </c>
      <c r="R29" s="31">
        <v>12</v>
      </c>
      <c r="S29" s="31">
        <v>16</v>
      </c>
      <c r="T29" s="31">
        <v>16</v>
      </c>
      <c r="U29" s="31">
        <v>14</v>
      </c>
      <c r="V29" s="31">
        <v>12</v>
      </c>
      <c r="W29" s="31">
        <v>15</v>
      </c>
      <c r="X29" s="31">
        <v>11</v>
      </c>
      <c r="Y29" s="31">
        <v>10</v>
      </c>
      <c r="Z29" s="31">
        <v>13</v>
      </c>
      <c r="AA29" s="31">
        <v>10</v>
      </c>
      <c r="AB29" s="31">
        <v>11</v>
      </c>
      <c r="AC29" s="31">
        <v>13</v>
      </c>
      <c r="AD29" s="31">
        <v>16</v>
      </c>
      <c r="AE29" s="31">
        <v>13</v>
      </c>
      <c r="AF29" s="31">
        <v>11</v>
      </c>
      <c r="AG29" s="31">
        <v>11</v>
      </c>
    </row>
    <row r="30" spans="1:33">
      <c r="A30" s="134"/>
      <c r="B30" s="164"/>
      <c r="C30" s="29" t="s">
        <v>283</v>
      </c>
      <c r="D30" s="78">
        <v>14</v>
      </c>
      <c r="E30" s="34">
        <v>14</v>
      </c>
      <c r="F30" s="35"/>
      <c r="G30" s="35">
        <v>19</v>
      </c>
      <c r="H30" s="35">
        <v>10</v>
      </c>
      <c r="I30" s="35"/>
      <c r="J30" s="35">
        <v>12</v>
      </c>
      <c r="K30" s="35">
        <v>14</v>
      </c>
      <c r="L30" s="35">
        <v>13</v>
      </c>
      <c r="M30" s="35">
        <v>11</v>
      </c>
      <c r="N30" s="35">
        <v>13</v>
      </c>
      <c r="O30" s="35">
        <v>16</v>
      </c>
      <c r="P30" s="35">
        <v>15</v>
      </c>
      <c r="Q30" s="35">
        <v>15</v>
      </c>
      <c r="R30" s="35">
        <v>13</v>
      </c>
      <c r="S30" s="35">
        <v>13</v>
      </c>
      <c r="T30" s="35">
        <v>11</v>
      </c>
      <c r="U30" s="35">
        <v>13</v>
      </c>
      <c r="V30" s="35">
        <v>16</v>
      </c>
      <c r="W30" s="35">
        <v>14</v>
      </c>
      <c r="X30" s="35">
        <v>10</v>
      </c>
      <c r="Y30" s="35">
        <v>15</v>
      </c>
      <c r="Z30" s="35">
        <v>14</v>
      </c>
      <c r="AA30" s="35">
        <v>12</v>
      </c>
      <c r="AB30" s="35">
        <v>11</v>
      </c>
      <c r="AC30" s="35">
        <v>15</v>
      </c>
      <c r="AD30" s="35">
        <v>11</v>
      </c>
      <c r="AE30" s="35">
        <v>14</v>
      </c>
      <c r="AF30" s="35">
        <v>11</v>
      </c>
      <c r="AG30" s="35">
        <v>10</v>
      </c>
    </row>
    <row r="31" ht="15.75" spans="1:33">
      <c r="A31" s="134"/>
      <c r="B31" s="164"/>
      <c r="C31" s="49" t="s">
        <v>284</v>
      </c>
      <c r="D31" s="78">
        <v>17</v>
      </c>
      <c r="E31" s="34">
        <v>18</v>
      </c>
      <c r="F31" s="35"/>
      <c r="G31" s="35">
        <v>19</v>
      </c>
      <c r="H31" s="35">
        <v>17</v>
      </c>
      <c r="I31" s="35"/>
      <c r="J31" s="35">
        <v>17</v>
      </c>
      <c r="K31" s="35">
        <v>18</v>
      </c>
      <c r="L31" s="35">
        <v>17</v>
      </c>
      <c r="M31" s="35">
        <v>17</v>
      </c>
      <c r="N31" s="35">
        <v>16</v>
      </c>
      <c r="O31" s="35">
        <v>17</v>
      </c>
      <c r="P31" s="35">
        <v>19</v>
      </c>
      <c r="Q31" s="35">
        <v>17</v>
      </c>
      <c r="R31" s="35">
        <v>17</v>
      </c>
      <c r="S31" s="35">
        <v>15</v>
      </c>
      <c r="T31" s="35">
        <v>17</v>
      </c>
      <c r="U31" s="35">
        <v>17</v>
      </c>
      <c r="V31" s="35">
        <v>18</v>
      </c>
      <c r="W31" s="35">
        <v>18</v>
      </c>
      <c r="X31" s="35">
        <v>16</v>
      </c>
      <c r="Y31" s="35">
        <v>17</v>
      </c>
      <c r="Z31" s="35">
        <v>17</v>
      </c>
      <c r="AA31" s="35">
        <v>17</v>
      </c>
      <c r="AB31" s="35">
        <v>17</v>
      </c>
      <c r="AC31" s="35">
        <v>18</v>
      </c>
      <c r="AD31" s="35">
        <v>17</v>
      </c>
      <c r="AE31" s="35">
        <v>17</v>
      </c>
      <c r="AF31" s="35">
        <v>16</v>
      </c>
      <c r="AG31" s="35">
        <v>16</v>
      </c>
    </row>
    <row r="32" ht="15.75" spans="1:33">
      <c r="A32" s="134"/>
      <c r="B32" s="164"/>
      <c r="C32" s="90" t="s">
        <v>66</v>
      </c>
      <c r="D32" s="55">
        <f>SUM(D27:D31)</f>
        <v>71</v>
      </c>
      <c r="E32" s="55">
        <f t="shared" ref="E32:AG32" si="3">SUM(E27:E31)</f>
        <v>75</v>
      </c>
      <c r="F32" s="55">
        <f t="shared" si="3"/>
        <v>0</v>
      </c>
      <c r="G32" s="55">
        <f t="shared" si="3"/>
        <v>97</v>
      </c>
      <c r="H32" s="55">
        <f t="shared" si="3"/>
        <v>66</v>
      </c>
      <c r="I32" s="55">
        <f t="shared" si="3"/>
        <v>0</v>
      </c>
      <c r="J32" s="53">
        <f t="shared" si="3"/>
        <v>60</v>
      </c>
      <c r="K32" s="55">
        <f t="shared" si="3"/>
        <v>62</v>
      </c>
      <c r="L32" s="55">
        <f t="shared" si="3"/>
        <v>71</v>
      </c>
      <c r="M32" s="55">
        <f t="shared" si="3"/>
        <v>73</v>
      </c>
      <c r="N32" s="55">
        <f t="shared" si="3"/>
        <v>66</v>
      </c>
      <c r="O32" s="55">
        <f t="shared" si="3"/>
        <v>66</v>
      </c>
      <c r="P32" s="55">
        <f t="shared" si="3"/>
        <v>84</v>
      </c>
      <c r="Q32" s="55">
        <f t="shared" si="3"/>
        <v>66</v>
      </c>
      <c r="R32" s="55">
        <f t="shared" si="3"/>
        <v>66</v>
      </c>
      <c r="S32" s="55">
        <f t="shared" si="3"/>
        <v>69</v>
      </c>
      <c r="T32" s="55">
        <f t="shared" si="3"/>
        <v>68</v>
      </c>
      <c r="U32" s="55">
        <f t="shared" si="3"/>
        <v>72</v>
      </c>
      <c r="V32" s="55">
        <f t="shared" si="3"/>
        <v>74</v>
      </c>
      <c r="W32" s="55">
        <f t="shared" si="3"/>
        <v>81</v>
      </c>
      <c r="X32" s="55">
        <f t="shared" si="3"/>
        <v>61</v>
      </c>
      <c r="Y32" s="55">
        <f t="shared" si="3"/>
        <v>67</v>
      </c>
      <c r="Z32" s="55">
        <f t="shared" si="3"/>
        <v>65</v>
      </c>
      <c r="AA32" s="55">
        <f t="shared" si="3"/>
        <v>62</v>
      </c>
      <c r="AB32" s="55">
        <f t="shared" si="3"/>
        <v>65</v>
      </c>
      <c r="AC32" s="55">
        <f t="shared" si="3"/>
        <v>75</v>
      </c>
      <c r="AD32" s="55">
        <f t="shared" si="3"/>
        <v>68</v>
      </c>
      <c r="AE32" s="55">
        <f t="shared" si="3"/>
        <v>65</v>
      </c>
      <c r="AF32" s="55">
        <f t="shared" si="3"/>
        <v>63</v>
      </c>
      <c r="AG32" s="193">
        <f t="shared" si="3"/>
        <v>61</v>
      </c>
    </row>
    <row r="33" ht="15.75" spans="1:33">
      <c r="A33" s="134"/>
      <c r="B33" s="165"/>
      <c r="C33" s="100" t="s">
        <v>44</v>
      </c>
      <c r="D33" s="107" t="s">
        <v>79</v>
      </c>
      <c r="E33" s="136" t="s">
        <v>79</v>
      </c>
      <c r="F33" s="137"/>
      <c r="G33" s="26" t="s">
        <v>278</v>
      </c>
      <c r="H33" s="137" t="s">
        <v>279</v>
      </c>
      <c r="I33" s="152"/>
      <c r="J33" s="180" t="s">
        <v>279</v>
      </c>
      <c r="K33" s="136" t="s">
        <v>279</v>
      </c>
      <c r="L33" s="137" t="s">
        <v>79</v>
      </c>
      <c r="M33" s="137" t="s">
        <v>79</v>
      </c>
      <c r="N33" s="137" t="s">
        <v>279</v>
      </c>
      <c r="O33" s="137" t="s">
        <v>279</v>
      </c>
      <c r="P33" s="137" t="s">
        <v>271</v>
      </c>
      <c r="Q33" s="137" t="s">
        <v>79</v>
      </c>
      <c r="R33" s="137" t="s">
        <v>79</v>
      </c>
      <c r="S33" s="137" t="s">
        <v>279</v>
      </c>
      <c r="T33" s="137" t="s">
        <v>279</v>
      </c>
      <c r="U33" s="137" t="s">
        <v>79</v>
      </c>
      <c r="V33" s="137" t="s">
        <v>79</v>
      </c>
      <c r="W33" s="137" t="s">
        <v>271</v>
      </c>
      <c r="X33" s="137" t="s">
        <v>279</v>
      </c>
      <c r="Y33" s="137" t="s">
        <v>279</v>
      </c>
      <c r="Z33" s="137" t="s">
        <v>279</v>
      </c>
      <c r="AA33" s="137" t="s">
        <v>279</v>
      </c>
      <c r="AB33" s="137" t="s">
        <v>279</v>
      </c>
      <c r="AC33" s="137" t="s">
        <v>79</v>
      </c>
      <c r="AD33" s="137" t="s">
        <v>279</v>
      </c>
      <c r="AE33" s="137" t="s">
        <v>279</v>
      </c>
      <c r="AF33" s="137" t="s">
        <v>279</v>
      </c>
      <c r="AG33" s="137" t="s">
        <v>279</v>
      </c>
    </row>
    <row r="34" spans="1:33">
      <c r="A34" s="134"/>
      <c r="B34" s="163" t="s">
        <v>54</v>
      </c>
      <c r="C34" s="120" t="s">
        <v>280</v>
      </c>
      <c r="D34" s="77">
        <v>11</v>
      </c>
      <c r="E34" s="25">
        <v>14</v>
      </c>
      <c r="F34" s="26"/>
      <c r="G34" s="31">
        <v>10</v>
      </c>
      <c r="H34" s="26">
        <v>14</v>
      </c>
      <c r="I34" s="66"/>
      <c r="J34" s="24">
        <v>11</v>
      </c>
      <c r="K34" s="25">
        <v>9</v>
      </c>
      <c r="L34" s="26">
        <v>12</v>
      </c>
      <c r="M34" s="26">
        <v>14</v>
      </c>
      <c r="N34" s="26">
        <v>14</v>
      </c>
      <c r="O34" s="26">
        <v>14</v>
      </c>
      <c r="P34" s="26">
        <v>14</v>
      </c>
      <c r="Q34" s="26">
        <v>10</v>
      </c>
      <c r="R34" s="26">
        <v>11</v>
      </c>
      <c r="S34" s="26">
        <v>9</v>
      </c>
      <c r="T34" s="26">
        <v>10</v>
      </c>
      <c r="U34" s="26">
        <v>14</v>
      </c>
      <c r="V34" s="26">
        <v>17</v>
      </c>
      <c r="W34" s="26">
        <v>14</v>
      </c>
      <c r="X34" s="26">
        <v>12</v>
      </c>
      <c r="Y34" s="26">
        <v>11</v>
      </c>
      <c r="Z34" s="26">
        <v>8</v>
      </c>
      <c r="AA34" s="26">
        <v>9</v>
      </c>
      <c r="AB34" s="26">
        <v>16</v>
      </c>
      <c r="AC34" s="26">
        <v>16</v>
      </c>
      <c r="AD34" s="26">
        <v>10</v>
      </c>
      <c r="AE34" s="26">
        <v>8</v>
      </c>
      <c r="AF34" s="26">
        <v>12</v>
      </c>
      <c r="AG34" s="26">
        <v>12</v>
      </c>
    </row>
    <row r="35" spans="1:33">
      <c r="A35" s="134"/>
      <c r="B35" s="164"/>
      <c r="C35" s="29" t="s">
        <v>281</v>
      </c>
      <c r="D35" s="110">
        <v>15</v>
      </c>
      <c r="E35" s="30">
        <v>15</v>
      </c>
      <c r="F35" s="31"/>
      <c r="G35" s="31">
        <v>11</v>
      </c>
      <c r="H35" s="31">
        <v>18</v>
      </c>
      <c r="I35" s="31"/>
      <c r="J35" s="51">
        <v>11</v>
      </c>
      <c r="K35" s="31">
        <v>10</v>
      </c>
      <c r="L35" s="31">
        <v>12</v>
      </c>
      <c r="M35" s="31">
        <v>11</v>
      </c>
      <c r="N35" s="31">
        <v>9</v>
      </c>
      <c r="O35" s="31">
        <v>13</v>
      </c>
      <c r="P35" s="31">
        <v>12</v>
      </c>
      <c r="Q35" s="31">
        <v>10</v>
      </c>
      <c r="R35" s="31">
        <v>13</v>
      </c>
      <c r="S35" s="31">
        <v>11</v>
      </c>
      <c r="T35" s="31">
        <v>10</v>
      </c>
      <c r="U35" s="31">
        <v>15</v>
      </c>
      <c r="V35" s="31">
        <v>15</v>
      </c>
      <c r="W35" s="31">
        <v>13</v>
      </c>
      <c r="X35" s="31">
        <v>13</v>
      </c>
      <c r="Y35" s="31">
        <v>11</v>
      </c>
      <c r="Z35" s="31">
        <v>13</v>
      </c>
      <c r="AA35" s="31">
        <v>9</v>
      </c>
      <c r="AB35" s="31">
        <v>9</v>
      </c>
      <c r="AC35" s="31">
        <v>9</v>
      </c>
      <c r="AD35" s="31">
        <v>10</v>
      </c>
      <c r="AE35" s="31">
        <v>13</v>
      </c>
      <c r="AF35" s="31">
        <v>14</v>
      </c>
      <c r="AG35" s="31">
        <v>13</v>
      </c>
    </row>
    <row r="36" spans="1:33">
      <c r="A36" s="134"/>
      <c r="B36" s="164"/>
      <c r="C36" s="29" t="s">
        <v>282</v>
      </c>
      <c r="D36" s="110">
        <v>13</v>
      </c>
      <c r="E36" s="30">
        <v>16</v>
      </c>
      <c r="F36" s="31"/>
      <c r="G36" s="35">
        <v>12</v>
      </c>
      <c r="H36" s="31">
        <v>18</v>
      </c>
      <c r="I36" s="31"/>
      <c r="J36" s="31">
        <v>12</v>
      </c>
      <c r="K36" s="31">
        <v>13</v>
      </c>
      <c r="L36" s="31">
        <v>11</v>
      </c>
      <c r="M36" s="31">
        <v>10</v>
      </c>
      <c r="N36" s="31">
        <v>13</v>
      </c>
      <c r="O36" s="31">
        <v>11</v>
      </c>
      <c r="P36" s="31">
        <v>10</v>
      </c>
      <c r="Q36" s="31">
        <v>10</v>
      </c>
      <c r="R36" s="31">
        <v>12</v>
      </c>
      <c r="S36" s="31">
        <v>14</v>
      </c>
      <c r="T36" s="31">
        <v>9</v>
      </c>
      <c r="U36" s="31">
        <v>13</v>
      </c>
      <c r="V36" s="31">
        <v>14</v>
      </c>
      <c r="W36" s="31">
        <v>12</v>
      </c>
      <c r="X36" s="31">
        <v>14</v>
      </c>
      <c r="Y36" s="31">
        <v>11</v>
      </c>
      <c r="Z36" s="31">
        <v>12</v>
      </c>
      <c r="AA36" s="31">
        <v>10</v>
      </c>
      <c r="AB36" s="31">
        <v>12</v>
      </c>
      <c r="AC36" s="31">
        <v>10</v>
      </c>
      <c r="AD36" s="31">
        <v>9</v>
      </c>
      <c r="AE36" s="31">
        <v>12</v>
      </c>
      <c r="AF36" s="31">
        <v>13</v>
      </c>
      <c r="AG36" s="31">
        <v>14</v>
      </c>
    </row>
    <row r="37" ht="15.75" spans="1:33">
      <c r="A37" s="134"/>
      <c r="B37" s="164"/>
      <c r="C37" s="29" t="s">
        <v>283</v>
      </c>
      <c r="D37" s="78">
        <v>11</v>
      </c>
      <c r="E37" s="34">
        <v>11</v>
      </c>
      <c r="F37" s="35"/>
      <c r="G37" s="35">
        <v>14</v>
      </c>
      <c r="H37" s="35">
        <v>10</v>
      </c>
      <c r="I37" s="35"/>
      <c r="J37" s="31">
        <v>14</v>
      </c>
      <c r="K37" s="35">
        <v>15</v>
      </c>
      <c r="L37" s="35">
        <v>10</v>
      </c>
      <c r="M37" s="35">
        <v>14</v>
      </c>
      <c r="N37" s="35">
        <v>12</v>
      </c>
      <c r="O37" s="35">
        <v>16</v>
      </c>
      <c r="P37" s="35">
        <v>16</v>
      </c>
      <c r="Q37" s="35">
        <v>17</v>
      </c>
      <c r="R37" s="35">
        <v>13</v>
      </c>
      <c r="S37" s="35">
        <v>10</v>
      </c>
      <c r="T37" s="35">
        <v>11</v>
      </c>
      <c r="U37" s="35">
        <v>16</v>
      </c>
      <c r="V37" s="35">
        <v>16</v>
      </c>
      <c r="W37" s="35">
        <v>14</v>
      </c>
      <c r="X37" s="35">
        <v>12</v>
      </c>
      <c r="Y37" s="35">
        <v>14</v>
      </c>
      <c r="Z37" s="35">
        <v>10</v>
      </c>
      <c r="AA37" s="35">
        <v>11</v>
      </c>
      <c r="AB37" s="35">
        <v>12</v>
      </c>
      <c r="AC37" s="35">
        <v>14</v>
      </c>
      <c r="AD37" s="35">
        <v>11</v>
      </c>
      <c r="AE37" s="35">
        <v>10</v>
      </c>
      <c r="AF37" s="35">
        <v>14</v>
      </c>
      <c r="AG37" s="35">
        <v>12</v>
      </c>
    </row>
    <row r="38" ht="15.75" spans="1:33">
      <c r="A38" s="134"/>
      <c r="B38" s="164"/>
      <c r="C38" s="49" t="s">
        <v>284</v>
      </c>
      <c r="D38" s="78">
        <v>17</v>
      </c>
      <c r="E38" s="34">
        <v>17</v>
      </c>
      <c r="F38" s="35"/>
      <c r="G38" s="55">
        <v>17</v>
      </c>
      <c r="H38" s="35">
        <v>18</v>
      </c>
      <c r="I38" s="35"/>
      <c r="J38" s="35">
        <v>18</v>
      </c>
      <c r="K38" s="35">
        <v>17</v>
      </c>
      <c r="L38" s="35">
        <v>17</v>
      </c>
      <c r="M38" s="35">
        <v>16</v>
      </c>
      <c r="N38" s="35">
        <v>15</v>
      </c>
      <c r="O38" s="35">
        <v>18</v>
      </c>
      <c r="P38" s="35">
        <v>17</v>
      </c>
      <c r="Q38" s="35">
        <v>16</v>
      </c>
      <c r="R38" s="35">
        <v>17</v>
      </c>
      <c r="S38" s="35">
        <v>17</v>
      </c>
      <c r="T38" s="35">
        <v>16</v>
      </c>
      <c r="U38" s="35">
        <v>17</v>
      </c>
      <c r="V38" s="35">
        <v>15</v>
      </c>
      <c r="W38" s="35">
        <v>17</v>
      </c>
      <c r="X38" s="35">
        <v>15</v>
      </c>
      <c r="Y38" s="35">
        <v>17</v>
      </c>
      <c r="Z38" s="35">
        <v>15</v>
      </c>
      <c r="AA38" s="35">
        <v>18</v>
      </c>
      <c r="AB38" s="35">
        <v>17</v>
      </c>
      <c r="AC38" s="35">
        <v>17</v>
      </c>
      <c r="AD38" s="35">
        <v>16</v>
      </c>
      <c r="AE38" s="35">
        <v>15</v>
      </c>
      <c r="AF38" s="35">
        <v>16</v>
      </c>
      <c r="AG38" s="35">
        <v>15</v>
      </c>
    </row>
    <row r="39" ht="15.75" spans="1:33">
      <c r="A39" s="134"/>
      <c r="B39" s="164"/>
      <c r="C39" s="90" t="s">
        <v>66</v>
      </c>
      <c r="D39" s="55">
        <f>SUM(D34:D38)</f>
        <v>67</v>
      </c>
      <c r="E39" s="55">
        <f t="shared" ref="E39:AG39" si="4">SUM(E34:E38)</f>
        <v>73</v>
      </c>
      <c r="F39" s="55">
        <f t="shared" si="4"/>
        <v>0</v>
      </c>
      <c r="G39" s="55">
        <f t="shared" si="4"/>
        <v>64</v>
      </c>
      <c r="H39" s="55">
        <f t="shared" si="4"/>
        <v>78</v>
      </c>
      <c r="I39" s="55">
        <f t="shared" si="4"/>
        <v>0</v>
      </c>
      <c r="J39" s="55">
        <f t="shared" si="4"/>
        <v>66</v>
      </c>
      <c r="K39" s="55">
        <f t="shared" si="4"/>
        <v>64</v>
      </c>
      <c r="L39" s="55">
        <f t="shared" si="4"/>
        <v>62</v>
      </c>
      <c r="M39" s="55">
        <f t="shared" si="4"/>
        <v>65</v>
      </c>
      <c r="N39" s="55">
        <f t="shared" si="4"/>
        <v>63</v>
      </c>
      <c r="O39" s="55">
        <f t="shared" si="4"/>
        <v>72</v>
      </c>
      <c r="P39" s="55">
        <f t="shared" si="4"/>
        <v>69</v>
      </c>
      <c r="Q39" s="55">
        <f t="shared" si="4"/>
        <v>63</v>
      </c>
      <c r="R39" s="55">
        <f t="shared" si="4"/>
        <v>66</v>
      </c>
      <c r="S39" s="55">
        <f t="shared" si="4"/>
        <v>61</v>
      </c>
      <c r="T39" s="55">
        <f t="shared" si="4"/>
        <v>56</v>
      </c>
      <c r="U39" s="55">
        <f t="shared" si="4"/>
        <v>75</v>
      </c>
      <c r="V39" s="55">
        <f t="shared" si="4"/>
        <v>77</v>
      </c>
      <c r="W39" s="55">
        <f t="shared" si="4"/>
        <v>70</v>
      </c>
      <c r="X39" s="55">
        <f t="shared" si="4"/>
        <v>66</v>
      </c>
      <c r="Y39" s="55">
        <f t="shared" si="4"/>
        <v>64</v>
      </c>
      <c r="Z39" s="55">
        <f t="shared" si="4"/>
        <v>58</v>
      </c>
      <c r="AA39" s="55">
        <f t="shared" si="4"/>
        <v>57</v>
      </c>
      <c r="AB39" s="55">
        <f t="shared" si="4"/>
        <v>66</v>
      </c>
      <c r="AC39" s="55">
        <f t="shared" si="4"/>
        <v>66</v>
      </c>
      <c r="AD39" s="55">
        <f t="shared" si="4"/>
        <v>56</v>
      </c>
      <c r="AE39" s="55">
        <f t="shared" si="4"/>
        <v>58</v>
      </c>
      <c r="AF39" s="55">
        <f t="shared" si="4"/>
        <v>69</v>
      </c>
      <c r="AG39" s="193">
        <f t="shared" si="4"/>
        <v>66</v>
      </c>
    </row>
    <row r="40" ht="15.75" spans="1:33">
      <c r="A40" s="134"/>
      <c r="B40" s="167"/>
      <c r="C40" s="100" t="s">
        <v>44</v>
      </c>
      <c r="D40" s="107" t="s">
        <v>279</v>
      </c>
      <c r="E40" s="136" t="s">
        <v>79</v>
      </c>
      <c r="F40" s="137"/>
      <c r="G40" s="137" t="s">
        <v>279</v>
      </c>
      <c r="H40" s="137" t="s">
        <v>79</v>
      </c>
      <c r="I40" s="137"/>
      <c r="J40" s="137" t="s">
        <v>279</v>
      </c>
      <c r="K40" s="137" t="s">
        <v>279</v>
      </c>
      <c r="L40" s="137" t="s">
        <v>279</v>
      </c>
      <c r="M40" s="137" t="s">
        <v>279</v>
      </c>
      <c r="N40" s="137" t="s">
        <v>279</v>
      </c>
      <c r="O40" s="137" t="s">
        <v>79</v>
      </c>
      <c r="P40" s="137" t="s">
        <v>339</v>
      </c>
      <c r="Q40" s="137" t="s">
        <v>279</v>
      </c>
      <c r="R40" s="137" t="s">
        <v>279</v>
      </c>
      <c r="S40" s="137" t="s">
        <v>279</v>
      </c>
      <c r="T40" s="137" t="s">
        <v>46</v>
      </c>
      <c r="U40" s="137" t="s">
        <v>79</v>
      </c>
      <c r="V40" s="137" t="s">
        <v>79</v>
      </c>
      <c r="W40" s="137" t="s">
        <v>79</v>
      </c>
      <c r="X40" s="137" t="s">
        <v>279</v>
      </c>
      <c r="Y40" s="137" t="s">
        <v>279</v>
      </c>
      <c r="Z40" s="137" t="s">
        <v>46</v>
      </c>
      <c r="AA40" s="137" t="s">
        <v>46</v>
      </c>
      <c r="AB40" s="137" t="s">
        <v>279</v>
      </c>
      <c r="AC40" s="137" t="s">
        <v>279</v>
      </c>
      <c r="AD40" s="137" t="s">
        <v>46</v>
      </c>
      <c r="AE40" s="137" t="s">
        <v>46</v>
      </c>
      <c r="AF40" s="137" t="s">
        <v>279</v>
      </c>
      <c r="AG40" s="137" t="s">
        <v>279</v>
      </c>
    </row>
    <row r="41" spans="1:33">
      <c r="A41" s="168"/>
      <c r="B41" s="169" t="s">
        <v>58</v>
      </c>
      <c r="C41" s="22" t="s">
        <v>44</v>
      </c>
      <c r="D41" s="77" t="s">
        <v>279</v>
      </c>
      <c r="E41" s="77" t="s">
        <v>279</v>
      </c>
      <c r="F41" s="77"/>
      <c r="G41" s="77" t="s">
        <v>279</v>
      </c>
      <c r="H41" s="77" t="s">
        <v>279</v>
      </c>
      <c r="I41" s="77"/>
      <c r="J41" s="77" t="s">
        <v>279</v>
      </c>
      <c r="K41" s="77" t="s">
        <v>279</v>
      </c>
      <c r="L41" s="77" t="s">
        <v>279</v>
      </c>
      <c r="M41" s="77" t="s">
        <v>279</v>
      </c>
      <c r="N41" s="77" t="s">
        <v>279</v>
      </c>
      <c r="O41" s="181" t="s">
        <v>279</v>
      </c>
      <c r="P41" s="77" t="s">
        <v>279</v>
      </c>
      <c r="Q41" s="77" t="s">
        <v>279</v>
      </c>
      <c r="R41" s="77" t="s">
        <v>279</v>
      </c>
      <c r="S41" s="77" t="s">
        <v>279</v>
      </c>
      <c r="T41" s="77" t="s">
        <v>279</v>
      </c>
      <c r="U41" s="77" t="s">
        <v>279</v>
      </c>
      <c r="V41" s="77" t="s">
        <v>279</v>
      </c>
      <c r="W41" s="77" t="s">
        <v>279</v>
      </c>
      <c r="X41" s="77" t="s">
        <v>279</v>
      </c>
      <c r="Y41" s="77" t="s">
        <v>279</v>
      </c>
      <c r="Z41" s="77" t="s">
        <v>279</v>
      </c>
      <c r="AA41" s="77" t="s">
        <v>279</v>
      </c>
      <c r="AB41" s="181" t="s">
        <v>279</v>
      </c>
      <c r="AC41" s="77" t="s">
        <v>279</v>
      </c>
      <c r="AD41" s="77" t="s">
        <v>279</v>
      </c>
      <c r="AE41" s="77" t="s">
        <v>279</v>
      </c>
      <c r="AF41" s="77" t="s">
        <v>279</v>
      </c>
      <c r="AG41" s="26" t="s">
        <v>279</v>
      </c>
    </row>
    <row r="42" spans="1:33">
      <c r="A42" s="168"/>
      <c r="B42" s="170" t="s">
        <v>286</v>
      </c>
      <c r="C42" s="109" t="s">
        <v>44</v>
      </c>
      <c r="D42" s="110" t="s">
        <v>279</v>
      </c>
      <c r="E42" s="110" t="s">
        <v>279</v>
      </c>
      <c r="F42" s="110"/>
      <c r="G42" s="110" t="s">
        <v>279</v>
      </c>
      <c r="H42" s="110" t="s">
        <v>279</v>
      </c>
      <c r="I42" s="110"/>
      <c r="J42" s="110" t="s">
        <v>279</v>
      </c>
      <c r="K42" s="110" t="s">
        <v>279</v>
      </c>
      <c r="L42" s="110" t="s">
        <v>79</v>
      </c>
      <c r="M42" s="110" t="s">
        <v>79</v>
      </c>
      <c r="N42" s="110" t="s">
        <v>79</v>
      </c>
      <c r="O42" s="150" t="s">
        <v>279</v>
      </c>
      <c r="P42" s="110" t="s">
        <v>279</v>
      </c>
      <c r="Q42" s="110" t="s">
        <v>279</v>
      </c>
      <c r="R42" s="110" t="s">
        <v>279</v>
      </c>
      <c r="S42" s="110" t="s">
        <v>79</v>
      </c>
      <c r="T42" s="79" t="s">
        <v>79</v>
      </c>
      <c r="U42" s="110" t="s">
        <v>279</v>
      </c>
      <c r="V42" s="110" t="s">
        <v>79</v>
      </c>
      <c r="W42" s="110" t="s">
        <v>279</v>
      </c>
      <c r="X42" s="110" t="s">
        <v>79</v>
      </c>
      <c r="Y42" s="110" t="s">
        <v>279</v>
      </c>
      <c r="Z42" s="110" t="s">
        <v>79</v>
      </c>
      <c r="AA42" s="110" t="s">
        <v>279</v>
      </c>
      <c r="AB42" s="150" t="s">
        <v>279</v>
      </c>
      <c r="AC42" s="110" t="s">
        <v>279</v>
      </c>
      <c r="AD42" s="110" t="s">
        <v>79</v>
      </c>
      <c r="AE42" s="110" t="s">
        <v>79</v>
      </c>
      <c r="AF42" s="110" t="s">
        <v>79</v>
      </c>
      <c r="AG42" s="31" t="s">
        <v>79</v>
      </c>
    </row>
    <row r="43" ht="15.75" spans="1:33">
      <c r="A43" s="168"/>
      <c r="B43" s="171" t="s">
        <v>287</v>
      </c>
      <c r="C43" s="109" t="s">
        <v>44</v>
      </c>
      <c r="D43" s="110" t="s">
        <v>79</v>
      </c>
      <c r="E43" s="110" t="s">
        <v>79</v>
      </c>
      <c r="F43" s="110"/>
      <c r="G43" s="110" t="s">
        <v>79</v>
      </c>
      <c r="H43" s="110" t="s">
        <v>79</v>
      </c>
      <c r="I43" s="110"/>
      <c r="J43" s="110" t="s">
        <v>79</v>
      </c>
      <c r="K43" s="110" t="s">
        <v>279</v>
      </c>
      <c r="L43" s="110" t="s">
        <v>79</v>
      </c>
      <c r="M43" s="110" t="s">
        <v>79</v>
      </c>
      <c r="N43" s="110" t="s">
        <v>79</v>
      </c>
      <c r="O43" s="150" t="s">
        <v>79</v>
      </c>
      <c r="P43" s="110" t="s">
        <v>79</v>
      </c>
      <c r="Q43" s="110" t="s">
        <v>79</v>
      </c>
      <c r="R43" s="110" t="s">
        <v>79</v>
      </c>
      <c r="S43" s="110" t="s">
        <v>79</v>
      </c>
      <c r="T43" s="79" t="s">
        <v>79</v>
      </c>
      <c r="U43" s="110" t="s">
        <v>79</v>
      </c>
      <c r="V43" s="110" t="s">
        <v>79</v>
      </c>
      <c r="W43" s="110" t="s">
        <v>79</v>
      </c>
      <c r="X43" s="110" t="s">
        <v>79</v>
      </c>
      <c r="Y43" s="110" t="s">
        <v>279</v>
      </c>
      <c r="Z43" s="110" t="s">
        <v>79</v>
      </c>
      <c r="AA43" s="110" t="s">
        <v>79</v>
      </c>
      <c r="AB43" s="150" t="s">
        <v>79</v>
      </c>
      <c r="AC43" s="110" t="s">
        <v>79</v>
      </c>
      <c r="AD43" s="110" t="s">
        <v>79</v>
      </c>
      <c r="AE43" s="110" t="s">
        <v>79</v>
      </c>
      <c r="AF43" s="110" t="s">
        <v>79</v>
      </c>
      <c r="AG43" s="31" t="s">
        <v>79</v>
      </c>
    </row>
    <row r="44" ht="15.75" spans="1:33">
      <c r="A44" s="168"/>
      <c r="B44" s="171" t="s">
        <v>57</v>
      </c>
      <c r="C44" s="100" t="s">
        <v>44</v>
      </c>
      <c r="D44" s="107" t="s">
        <v>279</v>
      </c>
      <c r="E44" s="107" t="s">
        <v>279</v>
      </c>
      <c r="F44" s="107"/>
      <c r="G44" s="107" t="s">
        <v>279</v>
      </c>
      <c r="H44" s="107" t="s">
        <v>279</v>
      </c>
      <c r="I44" s="107"/>
      <c r="J44" s="107" t="s">
        <v>279</v>
      </c>
      <c r="K44" s="107" t="s">
        <v>279</v>
      </c>
      <c r="L44" s="107" t="s">
        <v>279</v>
      </c>
      <c r="M44" s="107" t="s">
        <v>279</v>
      </c>
      <c r="N44" s="107" t="s">
        <v>279</v>
      </c>
      <c r="O44" s="182" t="s">
        <v>279</v>
      </c>
      <c r="P44" s="107" t="s">
        <v>279</v>
      </c>
      <c r="Q44" s="107" t="s">
        <v>279</v>
      </c>
      <c r="R44" s="107" t="s">
        <v>279</v>
      </c>
      <c r="S44" s="107" t="s">
        <v>279</v>
      </c>
      <c r="T44" s="107" t="s">
        <v>279</v>
      </c>
      <c r="U44" s="107" t="s">
        <v>79</v>
      </c>
      <c r="V44" s="107" t="s">
        <v>279</v>
      </c>
      <c r="W44" s="107" t="s">
        <v>279</v>
      </c>
      <c r="X44" s="107" t="s">
        <v>279</v>
      </c>
      <c r="Y44" s="107" t="s">
        <v>279</v>
      </c>
      <c r="Z44" s="107" t="s">
        <v>279</v>
      </c>
      <c r="AA44" s="107" t="s">
        <v>279</v>
      </c>
      <c r="AB44" s="182" t="s">
        <v>279</v>
      </c>
      <c r="AC44" s="107" t="s">
        <v>279</v>
      </c>
      <c r="AD44" s="107" t="s">
        <v>279</v>
      </c>
      <c r="AE44" s="107" t="s">
        <v>279</v>
      </c>
      <c r="AF44" s="107" t="s">
        <v>279</v>
      </c>
      <c r="AG44" s="137" t="s">
        <v>279</v>
      </c>
    </row>
    <row r="45" ht="15.75" spans="1:33">
      <c r="A45" s="134"/>
      <c r="B45" s="116" t="s">
        <v>64</v>
      </c>
      <c r="C45" s="117" t="s">
        <v>65</v>
      </c>
      <c r="D45" s="145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07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94"/>
    </row>
    <row r="46" spans="1:33">
      <c r="A46" s="134"/>
      <c r="B46" s="119" t="s">
        <v>144</v>
      </c>
      <c r="C46" s="22" t="s">
        <v>145</v>
      </c>
      <c r="D46" s="77"/>
      <c r="E46" s="25"/>
      <c r="F46" s="172"/>
      <c r="G46" s="172"/>
      <c r="H46" s="172"/>
      <c r="I46" s="172"/>
      <c r="J46" s="172"/>
      <c r="K46" s="172"/>
      <c r="L46" s="172"/>
      <c r="M46" s="183"/>
      <c r="N46" s="26"/>
      <c r="O46" s="172"/>
      <c r="P46" s="172"/>
      <c r="Q46" s="172"/>
      <c r="R46" s="172"/>
      <c r="S46" s="172"/>
      <c r="T46" s="172"/>
      <c r="U46" s="172"/>
      <c r="V46" s="172"/>
      <c r="W46" s="183"/>
      <c r="X46" s="26"/>
      <c r="Y46" s="172"/>
      <c r="Z46" s="172"/>
      <c r="AA46" s="172"/>
      <c r="AB46" s="172"/>
      <c r="AC46" s="172"/>
      <c r="AD46" s="172"/>
      <c r="AE46" s="172"/>
      <c r="AF46" s="172"/>
      <c r="AG46" s="172"/>
    </row>
    <row r="47" ht="15.75" spans="1:33">
      <c r="A47" s="146"/>
      <c r="B47" s="121" t="s">
        <v>146</v>
      </c>
      <c r="C47" s="106" t="s">
        <v>147</v>
      </c>
      <c r="D47" s="141"/>
      <c r="E47" s="96"/>
      <c r="F47" s="173"/>
      <c r="G47" s="173"/>
      <c r="H47" s="173"/>
      <c r="I47" s="173"/>
      <c r="J47" s="173"/>
      <c r="K47" s="173"/>
      <c r="L47" s="173"/>
      <c r="M47" s="184"/>
      <c r="N47" s="185"/>
      <c r="O47" s="173"/>
      <c r="P47" s="173"/>
      <c r="Q47" s="173"/>
      <c r="R47" s="173"/>
      <c r="S47" s="173"/>
      <c r="T47" s="173"/>
      <c r="U47" s="173"/>
      <c r="V47" s="173"/>
      <c r="W47" s="184"/>
      <c r="X47" s="185"/>
      <c r="Y47" s="173"/>
      <c r="Z47" s="173"/>
      <c r="AA47" s="173"/>
      <c r="AB47" s="173"/>
      <c r="AC47" s="173"/>
      <c r="AD47" s="173"/>
      <c r="AE47" s="173"/>
      <c r="AF47" s="173"/>
      <c r="AG47" s="173"/>
    </row>
    <row r="48" spans="2:33">
      <c r="B48" s="119" t="s">
        <v>66</v>
      </c>
      <c r="C48" s="120" t="s">
        <v>108</v>
      </c>
      <c r="D48" s="26">
        <f>SUM(D11,D18,D25,D32,D39)</f>
        <v>365</v>
      </c>
      <c r="E48" s="26">
        <f t="shared" ref="E48:AG48" si="5">SUM(E11,E18,E25,E32,E39)</f>
        <v>375</v>
      </c>
      <c r="F48" s="26">
        <f t="shared" si="5"/>
        <v>0</v>
      </c>
      <c r="G48" s="26">
        <f>SUM(G11,G18,G25,G32,G38)</f>
        <v>360</v>
      </c>
      <c r="H48" s="26">
        <f t="shared" si="5"/>
        <v>382</v>
      </c>
      <c r="I48" s="26">
        <f t="shared" si="5"/>
        <v>0</v>
      </c>
      <c r="J48" s="26">
        <f t="shared" si="5"/>
        <v>338</v>
      </c>
      <c r="K48" s="26">
        <f t="shared" si="5"/>
        <v>352</v>
      </c>
      <c r="L48" s="26">
        <f t="shared" si="5"/>
        <v>331</v>
      </c>
      <c r="M48" s="26">
        <f t="shared" si="5"/>
        <v>332</v>
      </c>
      <c r="N48" s="26">
        <f t="shared" si="5"/>
        <v>319</v>
      </c>
      <c r="O48" s="26">
        <f t="shared" si="5"/>
        <v>328</v>
      </c>
      <c r="P48" s="26">
        <f t="shared" si="5"/>
        <v>378</v>
      </c>
      <c r="Q48" s="26">
        <f t="shared" si="5"/>
        <v>357</v>
      </c>
      <c r="R48" s="26">
        <f t="shared" si="5"/>
        <v>356</v>
      </c>
      <c r="S48" s="26">
        <f t="shared" si="5"/>
        <v>322</v>
      </c>
      <c r="T48" s="26">
        <f t="shared" si="5"/>
        <v>302</v>
      </c>
      <c r="U48" s="26">
        <f t="shared" si="5"/>
        <v>380</v>
      </c>
      <c r="V48" s="26">
        <f t="shared" si="5"/>
        <v>360</v>
      </c>
      <c r="W48" s="26">
        <f t="shared" si="5"/>
        <v>386</v>
      </c>
      <c r="X48" s="26">
        <f t="shared" si="5"/>
        <v>319</v>
      </c>
      <c r="Y48" s="26">
        <f t="shared" si="5"/>
        <v>361</v>
      </c>
      <c r="Z48" s="26">
        <f t="shared" si="5"/>
        <v>313</v>
      </c>
      <c r="AA48" s="26">
        <f t="shared" si="5"/>
        <v>349</v>
      </c>
      <c r="AB48" s="26">
        <f t="shared" si="5"/>
        <v>368</v>
      </c>
      <c r="AC48" s="26">
        <f t="shared" si="5"/>
        <v>385</v>
      </c>
      <c r="AD48" s="26">
        <f t="shared" si="5"/>
        <v>302</v>
      </c>
      <c r="AE48" s="26">
        <f t="shared" si="5"/>
        <v>313</v>
      </c>
      <c r="AF48" s="26">
        <f t="shared" si="5"/>
        <v>326</v>
      </c>
      <c r="AG48" s="26">
        <f t="shared" si="5"/>
        <v>326</v>
      </c>
    </row>
    <row r="49" ht="15.75" spans="2:33">
      <c r="B49" s="121" t="s">
        <v>110</v>
      </c>
      <c r="C49" s="122"/>
      <c r="D49" s="101">
        <f>D48/500</f>
        <v>0.73</v>
      </c>
      <c r="E49" s="101">
        <f t="shared" ref="E49:AG49" si="6">E48/500</f>
        <v>0.75</v>
      </c>
      <c r="F49" s="101">
        <f t="shared" si="6"/>
        <v>0</v>
      </c>
      <c r="G49" s="101">
        <f t="shared" si="6"/>
        <v>0.72</v>
      </c>
      <c r="H49" s="101">
        <f t="shared" si="6"/>
        <v>0.764</v>
      </c>
      <c r="I49" s="101">
        <f t="shared" si="6"/>
        <v>0</v>
      </c>
      <c r="J49" s="101">
        <f t="shared" si="6"/>
        <v>0.676</v>
      </c>
      <c r="K49" s="101">
        <f t="shared" si="6"/>
        <v>0.704</v>
      </c>
      <c r="L49" s="101">
        <f t="shared" si="6"/>
        <v>0.662</v>
      </c>
      <c r="M49" s="101">
        <f t="shared" si="6"/>
        <v>0.664</v>
      </c>
      <c r="N49" s="101">
        <f t="shared" si="6"/>
        <v>0.638</v>
      </c>
      <c r="O49" s="101">
        <f t="shared" si="6"/>
        <v>0.656</v>
      </c>
      <c r="P49" s="101">
        <f t="shared" si="6"/>
        <v>0.756</v>
      </c>
      <c r="Q49" s="101">
        <f t="shared" si="6"/>
        <v>0.714</v>
      </c>
      <c r="R49" s="101">
        <f t="shared" si="6"/>
        <v>0.712</v>
      </c>
      <c r="S49" s="101">
        <f t="shared" si="6"/>
        <v>0.644</v>
      </c>
      <c r="T49" s="101">
        <f t="shared" si="6"/>
        <v>0.604</v>
      </c>
      <c r="U49" s="101">
        <f t="shared" si="6"/>
        <v>0.76</v>
      </c>
      <c r="V49" s="101">
        <f t="shared" si="6"/>
        <v>0.72</v>
      </c>
      <c r="W49" s="101">
        <f t="shared" si="6"/>
        <v>0.772</v>
      </c>
      <c r="X49" s="101">
        <f t="shared" si="6"/>
        <v>0.638</v>
      </c>
      <c r="Y49" s="101">
        <f t="shared" si="6"/>
        <v>0.722</v>
      </c>
      <c r="Z49" s="101">
        <f t="shared" si="6"/>
        <v>0.626</v>
      </c>
      <c r="AA49" s="101">
        <f t="shared" si="6"/>
        <v>0.698</v>
      </c>
      <c r="AB49" s="101">
        <f t="shared" si="6"/>
        <v>0.736</v>
      </c>
      <c r="AC49" s="101">
        <f t="shared" si="6"/>
        <v>0.77</v>
      </c>
      <c r="AD49" s="101">
        <f t="shared" si="6"/>
        <v>0.604</v>
      </c>
      <c r="AE49" s="101">
        <f t="shared" si="6"/>
        <v>0.626</v>
      </c>
      <c r="AF49" s="101">
        <f t="shared" si="6"/>
        <v>0.652</v>
      </c>
      <c r="AG49" s="101">
        <f t="shared" si="6"/>
        <v>0.652</v>
      </c>
    </row>
  </sheetData>
  <mergeCells count="7">
    <mergeCell ref="A3:B3"/>
    <mergeCell ref="A6:A47"/>
    <mergeCell ref="B6:B12"/>
    <mergeCell ref="B13:B19"/>
    <mergeCell ref="B20:B26"/>
    <mergeCell ref="B27:B33"/>
    <mergeCell ref="B34:B40"/>
  </mergeCells>
  <pageMargins left="0.25" right="0.25" top="0.89" bottom="0.75" header="0.3" footer="0.3"/>
  <pageSetup paperSize="9" scale="52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6"/>
  <sheetViews>
    <sheetView zoomScaleSheetLayoutView="59" topLeftCell="Y40" workbookViewId="0">
      <selection activeCell="AB28" sqref="AB28"/>
    </sheetView>
  </sheetViews>
  <sheetFormatPr defaultColWidth="14" defaultRowHeight="15"/>
  <cols>
    <col min="1" max="1" width="5.57142857142857" customWidth="1"/>
    <col min="2" max="2" width="6.71428571428571" style="128" customWidth="1"/>
    <col min="3" max="3" width="49.4285714285714" style="129" customWidth="1"/>
    <col min="4" max="4" width="15.8571428571429" customWidth="1"/>
    <col min="5" max="5" width="17.8571428571429" customWidth="1"/>
    <col min="6" max="6" width="16.1428571428571" customWidth="1"/>
    <col min="7" max="7" width="15.1428571428571" customWidth="1"/>
    <col min="8" max="8" width="12" customWidth="1"/>
    <col min="9" max="9" width="14.7142857142857" customWidth="1"/>
    <col min="10" max="10" width="17.5714285714286" customWidth="1"/>
    <col min="11" max="11" width="15.5714285714286" customWidth="1"/>
    <col min="12" max="12" width="17.2857142857143" customWidth="1"/>
    <col min="13" max="13" width="13.2857142857143" customWidth="1"/>
    <col min="14" max="14" width="15.2857142857143" customWidth="1"/>
    <col min="15" max="15" width="12.5714285714286" customWidth="1"/>
    <col min="16" max="16" width="11.2857142857143" customWidth="1"/>
    <col min="17" max="17" width="14.7142857142857" customWidth="1"/>
    <col min="18" max="18" width="18.7142857142857" customWidth="1"/>
    <col min="19" max="19" width="13.5714285714286" customWidth="1"/>
    <col min="20" max="20" width="13.1428571428571" customWidth="1"/>
    <col min="21" max="21" width="14.8571428571429" customWidth="1"/>
    <col min="22" max="22" width="16.5714285714286" customWidth="1"/>
    <col min="23" max="23" width="19.8571428571429" customWidth="1"/>
    <col min="24" max="24" width="18.7142857142857" customWidth="1"/>
    <col min="25" max="25" width="14.4285714285714" customWidth="1"/>
    <col min="26" max="26" width="15.7142857142857" customWidth="1"/>
    <col min="27" max="27" width="15.4285714285714" customWidth="1"/>
    <col min="28" max="28" width="20.1428571428571" customWidth="1"/>
    <col min="29" max="29" width="14.1428571428571" customWidth="1"/>
    <col min="30" max="30" width="15.7142857142857" customWidth="1"/>
    <col min="31" max="31" width="13.7142857142857" customWidth="1"/>
    <col min="32" max="32" width="18.7142857142857" customWidth="1"/>
    <col min="33" max="33" width="15.5714285714286" customWidth="1"/>
    <col min="34" max="34" width="14.2857142857143" customWidth="1"/>
    <col min="35" max="35" width="14" customWidth="1"/>
  </cols>
  <sheetData>
    <row r="1" spans="1:35">
      <c r="A1" s="130"/>
      <c r="B1" s="2"/>
      <c r="C1" s="3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2"/>
      <c r="Q1" s="2"/>
      <c r="R1" s="2"/>
      <c r="S1" s="2"/>
      <c r="T1" s="2"/>
      <c r="U1" s="2"/>
      <c r="V1" s="2"/>
      <c r="W1" s="2"/>
      <c r="X1" s="72" t="s">
        <v>0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2"/>
    </row>
    <row r="2" ht="15.75" spans="1:35">
      <c r="A2" s="130"/>
      <c r="B2" s="4"/>
      <c r="C2" s="5"/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73" t="s">
        <v>1</v>
      </c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6"/>
    </row>
    <row r="3" s="126" customFormat="1" ht="51.75" customHeight="1" spans="1:35">
      <c r="A3" s="7" t="s">
        <v>340</v>
      </c>
      <c r="B3" s="8"/>
      <c r="C3" s="9" t="s">
        <v>3</v>
      </c>
      <c r="D3" s="131" t="s">
        <v>341</v>
      </c>
      <c r="E3" s="131" t="s">
        <v>342</v>
      </c>
      <c r="F3" s="132" t="s">
        <v>343</v>
      </c>
      <c r="G3" s="132" t="s">
        <v>344</v>
      </c>
      <c r="H3" s="132" t="s">
        <v>345</v>
      </c>
      <c r="I3" s="148" t="s">
        <v>346</v>
      </c>
      <c r="J3" s="132" t="s">
        <v>347</v>
      </c>
      <c r="K3" s="132" t="s">
        <v>348</v>
      </c>
      <c r="L3" s="132" t="s">
        <v>349</v>
      </c>
      <c r="M3" s="132" t="s">
        <v>350</v>
      </c>
      <c r="N3" s="132" t="s">
        <v>351</v>
      </c>
      <c r="O3" s="132" t="s">
        <v>352</v>
      </c>
      <c r="P3" s="132" t="s">
        <v>353</v>
      </c>
      <c r="Q3" s="132" t="s">
        <v>354</v>
      </c>
      <c r="R3" s="132" t="s">
        <v>355</v>
      </c>
      <c r="S3" s="132" t="s">
        <v>356</v>
      </c>
      <c r="T3" s="132" t="s">
        <v>357</v>
      </c>
      <c r="U3" s="132" t="s">
        <v>358</v>
      </c>
      <c r="V3" s="132" t="s">
        <v>359</v>
      </c>
      <c r="W3" s="132" t="s">
        <v>360</v>
      </c>
      <c r="X3" s="132" t="s">
        <v>361</v>
      </c>
      <c r="Y3" s="132" t="s">
        <v>362</v>
      </c>
      <c r="Z3" s="132" t="s">
        <v>363</v>
      </c>
      <c r="AA3" s="132" t="s">
        <v>364</v>
      </c>
      <c r="AB3" s="132" t="s">
        <v>365</v>
      </c>
      <c r="AC3" s="132" t="s">
        <v>366</v>
      </c>
      <c r="AD3" s="132" t="s">
        <v>367</v>
      </c>
      <c r="AE3" s="132" t="s">
        <v>368</v>
      </c>
      <c r="AF3" s="132" t="s">
        <v>369</v>
      </c>
      <c r="AG3" s="132" t="s">
        <v>370</v>
      </c>
      <c r="AH3" s="132" t="s">
        <v>371</v>
      </c>
      <c r="AI3" s="155" t="s">
        <v>372</v>
      </c>
    </row>
    <row r="4" s="126" customFormat="1" ht="19.5" spans="1:35">
      <c r="A4" s="7"/>
      <c r="B4" s="13"/>
      <c r="C4" s="9" t="s">
        <v>33</v>
      </c>
      <c r="D4" s="133">
        <v>566</v>
      </c>
      <c r="E4" s="133">
        <v>522</v>
      </c>
      <c r="F4" s="133">
        <v>587</v>
      </c>
      <c r="G4" s="133">
        <v>540</v>
      </c>
      <c r="H4" s="133">
        <v>568</v>
      </c>
      <c r="I4" s="149">
        <v>816</v>
      </c>
      <c r="J4" s="133">
        <v>372</v>
      </c>
      <c r="K4" s="133">
        <v>376</v>
      </c>
      <c r="L4" s="133">
        <v>370</v>
      </c>
      <c r="M4" s="133">
        <v>373</v>
      </c>
      <c r="N4" s="133">
        <v>454</v>
      </c>
      <c r="O4" s="133">
        <v>371</v>
      </c>
      <c r="P4" s="133">
        <v>453</v>
      </c>
      <c r="Q4" s="133">
        <v>457</v>
      </c>
      <c r="R4" s="133">
        <v>419</v>
      </c>
      <c r="S4" s="133">
        <v>458</v>
      </c>
      <c r="T4" s="133">
        <v>482</v>
      </c>
      <c r="U4" s="133">
        <v>388</v>
      </c>
      <c r="V4" s="133">
        <v>390</v>
      </c>
      <c r="W4" s="133">
        <v>375</v>
      </c>
      <c r="X4" s="133">
        <v>501</v>
      </c>
      <c r="Y4" s="133">
        <v>512</v>
      </c>
      <c r="Z4" s="133">
        <v>494</v>
      </c>
      <c r="AA4" s="133">
        <v>502</v>
      </c>
      <c r="AB4" s="133">
        <v>455</v>
      </c>
      <c r="AC4" s="133">
        <v>389</v>
      </c>
      <c r="AD4" s="133">
        <v>374</v>
      </c>
      <c r="AE4" s="149">
        <v>391</v>
      </c>
      <c r="AF4" s="133">
        <v>535</v>
      </c>
      <c r="AG4" s="133">
        <v>456</v>
      </c>
      <c r="AH4" s="133">
        <v>368</v>
      </c>
      <c r="AI4" s="156">
        <v>500</v>
      </c>
    </row>
    <row r="5" s="127" customFormat="1" ht="15.75" spans="1:35">
      <c r="A5" s="15"/>
      <c r="B5" s="16"/>
      <c r="C5" s="17" t="s">
        <v>34</v>
      </c>
      <c r="D5" s="105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19">
        <v>14</v>
      </c>
      <c r="R5" s="19">
        <v>15</v>
      </c>
      <c r="S5" s="19">
        <v>16</v>
      </c>
      <c r="T5" s="19">
        <v>17</v>
      </c>
      <c r="U5" s="19">
        <v>18</v>
      </c>
      <c r="V5" s="19">
        <v>19</v>
      </c>
      <c r="W5" s="19">
        <v>20</v>
      </c>
      <c r="X5" s="19">
        <v>21</v>
      </c>
      <c r="Y5" s="19">
        <v>22</v>
      </c>
      <c r="Z5" s="19">
        <v>23</v>
      </c>
      <c r="AA5" s="19">
        <v>24</v>
      </c>
      <c r="AB5" s="19">
        <v>25</v>
      </c>
      <c r="AC5" s="19">
        <v>26</v>
      </c>
      <c r="AD5" s="19">
        <v>27</v>
      </c>
      <c r="AE5" s="19">
        <v>28</v>
      </c>
      <c r="AF5" s="19">
        <v>29</v>
      </c>
      <c r="AG5" s="19">
        <v>30</v>
      </c>
      <c r="AH5" s="19">
        <v>31</v>
      </c>
      <c r="AI5" s="19">
        <v>32</v>
      </c>
    </row>
    <row r="6" spans="1:35">
      <c r="A6" s="20" t="s">
        <v>142</v>
      </c>
      <c r="B6" s="21" t="s">
        <v>36</v>
      </c>
      <c r="C6" s="22" t="s">
        <v>373</v>
      </c>
      <c r="D6" s="77">
        <v>10</v>
      </c>
      <c r="E6" s="25">
        <v>10</v>
      </c>
      <c r="F6" s="26">
        <v>10</v>
      </c>
      <c r="G6" s="26">
        <v>10</v>
      </c>
      <c r="H6" s="26">
        <v>10</v>
      </c>
      <c r="I6" s="26">
        <v>10</v>
      </c>
      <c r="J6" s="26">
        <v>9</v>
      </c>
      <c r="K6" s="26">
        <v>9</v>
      </c>
      <c r="L6" s="26">
        <v>9</v>
      </c>
      <c r="M6" s="26">
        <v>9</v>
      </c>
      <c r="N6" s="26">
        <v>9</v>
      </c>
      <c r="O6" s="26">
        <v>10</v>
      </c>
      <c r="P6" s="26">
        <v>8</v>
      </c>
      <c r="Q6" s="26">
        <v>9</v>
      </c>
      <c r="R6" s="26">
        <v>10</v>
      </c>
      <c r="S6" s="26">
        <v>8</v>
      </c>
      <c r="T6" s="26">
        <v>8</v>
      </c>
      <c r="U6" s="26">
        <v>10</v>
      </c>
      <c r="V6" s="26">
        <v>9</v>
      </c>
      <c r="W6" s="66">
        <v>9</v>
      </c>
      <c r="X6" s="26">
        <v>10</v>
      </c>
      <c r="Y6" s="26">
        <v>10</v>
      </c>
      <c r="Z6" s="26">
        <v>10</v>
      </c>
      <c r="AA6" s="26">
        <v>9</v>
      </c>
      <c r="AB6" s="26">
        <v>9</v>
      </c>
      <c r="AC6" s="26">
        <v>10</v>
      </c>
      <c r="AD6" s="26">
        <v>10</v>
      </c>
      <c r="AE6" s="26">
        <v>9</v>
      </c>
      <c r="AF6" s="26">
        <v>10</v>
      </c>
      <c r="AG6" s="26">
        <v>10</v>
      </c>
      <c r="AH6" s="77">
        <v>9</v>
      </c>
      <c r="AI6" s="26">
        <v>9</v>
      </c>
    </row>
    <row r="7" spans="1:35">
      <c r="A7" s="134"/>
      <c r="B7" s="28"/>
      <c r="C7" s="109" t="s">
        <v>374</v>
      </c>
      <c r="D7" s="110">
        <v>5</v>
      </c>
      <c r="E7" s="30">
        <v>5</v>
      </c>
      <c r="F7" s="31">
        <v>5</v>
      </c>
      <c r="G7" s="31">
        <v>5</v>
      </c>
      <c r="H7" s="31">
        <v>5</v>
      </c>
      <c r="I7" s="31">
        <v>5</v>
      </c>
      <c r="J7" s="31">
        <v>5</v>
      </c>
      <c r="K7" s="31">
        <v>5</v>
      </c>
      <c r="L7" s="31">
        <v>5</v>
      </c>
      <c r="M7" s="31">
        <v>5</v>
      </c>
      <c r="N7" s="31">
        <v>5</v>
      </c>
      <c r="O7" s="31">
        <v>5</v>
      </c>
      <c r="P7" s="31">
        <v>5</v>
      </c>
      <c r="Q7" s="31">
        <v>5</v>
      </c>
      <c r="R7" s="31">
        <v>5</v>
      </c>
      <c r="S7" s="31">
        <v>5</v>
      </c>
      <c r="T7" s="31">
        <v>5</v>
      </c>
      <c r="U7" s="31">
        <v>5</v>
      </c>
      <c r="V7" s="31">
        <v>5</v>
      </c>
      <c r="W7" s="31">
        <v>5</v>
      </c>
      <c r="X7" s="31">
        <v>5</v>
      </c>
      <c r="Y7" s="31">
        <v>5</v>
      </c>
      <c r="Z7" s="31">
        <v>5</v>
      </c>
      <c r="AA7" s="31">
        <v>5</v>
      </c>
      <c r="AB7" s="31">
        <v>5</v>
      </c>
      <c r="AC7" s="31">
        <v>5</v>
      </c>
      <c r="AD7" s="31">
        <v>5</v>
      </c>
      <c r="AE7" s="31">
        <v>5</v>
      </c>
      <c r="AF7" s="31">
        <v>5</v>
      </c>
      <c r="AG7" s="31">
        <v>5</v>
      </c>
      <c r="AH7" s="31">
        <v>5</v>
      </c>
      <c r="AI7" s="31">
        <v>5</v>
      </c>
    </row>
    <row r="8" spans="1:35">
      <c r="A8" s="134"/>
      <c r="B8" s="28"/>
      <c r="C8" s="109" t="s">
        <v>375</v>
      </c>
      <c r="D8" s="110">
        <v>5</v>
      </c>
      <c r="E8" s="30">
        <v>5</v>
      </c>
      <c r="F8" s="31">
        <v>5</v>
      </c>
      <c r="G8" s="31">
        <v>5</v>
      </c>
      <c r="H8" s="31">
        <v>5</v>
      </c>
      <c r="I8" s="31">
        <v>5</v>
      </c>
      <c r="J8" s="31">
        <v>5</v>
      </c>
      <c r="K8" s="31">
        <v>5</v>
      </c>
      <c r="L8" s="31">
        <v>5</v>
      </c>
      <c r="M8" s="31">
        <v>5</v>
      </c>
      <c r="N8" s="31">
        <v>5</v>
      </c>
      <c r="O8" s="31">
        <v>5</v>
      </c>
      <c r="P8" s="31">
        <v>5</v>
      </c>
      <c r="Q8" s="31">
        <v>5</v>
      </c>
      <c r="R8" s="31">
        <v>5</v>
      </c>
      <c r="S8" s="31">
        <v>5</v>
      </c>
      <c r="T8" s="31">
        <v>5</v>
      </c>
      <c r="U8" s="31">
        <v>5</v>
      </c>
      <c r="V8" s="31">
        <v>5</v>
      </c>
      <c r="W8" s="31">
        <v>5</v>
      </c>
      <c r="X8" s="31">
        <v>5</v>
      </c>
      <c r="Y8" s="31">
        <v>5</v>
      </c>
      <c r="Z8" s="31">
        <v>5</v>
      </c>
      <c r="AA8" s="31">
        <v>5</v>
      </c>
      <c r="AB8" s="31">
        <v>5</v>
      </c>
      <c r="AC8" s="31">
        <v>5</v>
      </c>
      <c r="AD8" s="31">
        <v>5</v>
      </c>
      <c r="AE8" s="31">
        <v>5</v>
      </c>
      <c r="AF8" s="31">
        <v>5</v>
      </c>
      <c r="AG8" s="31">
        <v>5</v>
      </c>
      <c r="AH8" s="31">
        <v>5</v>
      </c>
      <c r="AI8" s="31">
        <v>5</v>
      </c>
    </row>
    <row r="9" spans="1:35">
      <c r="A9" s="134"/>
      <c r="B9" s="28"/>
      <c r="C9" s="23" t="s">
        <v>41</v>
      </c>
      <c r="D9" s="35">
        <f t="shared" ref="D9:S9" si="0">SUM(D6:D8)</f>
        <v>20</v>
      </c>
      <c r="E9" s="35">
        <f t="shared" si="0"/>
        <v>20</v>
      </c>
      <c r="F9" s="35">
        <f t="shared" si="0"/>
        <v>20</v>
      </c>
      <c r="G9" s="35">
        <f t="shared" si="0"/>
        <v>20</v>
      </c>
      <c r="H9" s="35">
        <f t="shared" si="0"/>
        <v>20</v>
      </c>
      <c r="I9" s="35">
        <f t="shared" si="0"/>
        <v>20</v>
      </c>
      <c r="J9" s="35">
        <f t="shared" si="0"/>
        <v>19</v>
      </c>
      <c r="K9" s="35">
        <f t="shared" si="0"/>
        <v>19</v>
      </c>
      <c r="L9" s="35">
        <f t="shared" si="0"/>
        <v>19</v>
      </c>
      <c r="M9" s="35">
        <f t="shared" si="0"/>
        <v>19</v>
      </c>
      <c r="N9" s="35">
        <f t="shared" si="0"/>
        <v>19</v>
      </c>
      <c r="O9" s="35">
        <f t="shared" si="0"/>
        <v>20</v>
      </c>
      <c r="P9" s="35">
        <f t="shared" si="0"/>
        <v>18</v>
      </c>
      <c r="Q9" s="35">
        <f t="shared" si="0"/>
        <v>19</v>
      </c>
      <c r="R9" s="35">
        <f t="shared" si="0"/>
        <v>20</v>
      </c>
      <c r="S9" s="35">
        <f t="shared" si="0"/>
        <v>18</v>
      </c>
      <c r="T9" s="35">
        <f t="shared" ref="T9:AI9" si="1">SUM(T6:T8)</f>
        <v>18</v>
      </c>
      <c r="U9" s="35">
        <f t="shared" si="1"/>
        <v>20</v>
      </c>
      <c r="V9" s="35">
        <f t="shared" si="1"/>
        <v>19</v>
      </c>
      <c r="W9" s="35">
        <f t="shared" si="1"/>
        <v>19</v>
      </c>
      <c r="X9" s="35">
        <f t="shared" si="1"/>
        <v>20</v>
      </c>
      <c r="Y9" s="35">
        <f t="shared" si="1"/>
        <v>20</v>
      </c>
      <c r="Z9" s="35">
        <f t="shared" si="1"/>
        <v>20</v>
      </c>
      <c r="AA9" s="35">
        <f t="shared" si="1"/>
        <v>19</v>
      </c>
      <c r="AB9" s="35">
        <f t="shared" si="1"/>
        <v>19</v>
      </c>
      <c r="AC9" s="35">
        <f t="shared" si="1"/>
        <v>20</v>
      </c>
      <c r="AD9" s="35">
        <f t="shared" si="1"/>
        <v>20</v>
      </c>
      <c r="AE9" s="35">
        <f t="shared" si="1"/>
        <v>19</v>
      </c>
      <c r="AF9" s="35">
        <f t="shared" si="1"/>
        <v>20</v>
      </c>
      <c r="AG9" s="35">
        <f t="shared" si="1"/>
        <v>20</v>
      </c>
      <c r="AH9" s="35">
        <f t="shared" si="1"/>
        <v>19</v>
      </c>
      <c r="AI9" s="35">
        <f t="shared" si="1"/>
        <v>19</v>
      </c>
    </row>
    <row r="10" ht="15.75" spans="1:35">
      <c r="A10" s="134"/>
      <c r="B10" s="28"/>
      <c r="C10" s="135" t="s">
        <v>376</v>
      </c>
      <c r="D10" s="24">
        <v>39</v>
      </c>
      <c r="E10" s="24">
        <v>39</v>
      </c>
      <c r="F10" s="24">
        <v>38</v>
      </c>
      <c r="G10" s="24">
        <v>57</v>
      </c>
      <c r="H10" s="24">
        <v>59</v>
      </c>
      <c r="I10" s="24">
        <v>33</v>
      </c>
      <c r="J10" s="24">
        <v>50</v>
      </c>
      <c r="K10" s="24">
        <v>27</v>
      </c>
      <c r="L10" s="24">
        <v>27</v>
      </c>
      <c r="M10" s="24">
        <v>55</v>
      </c>
      <c r="N10" s="24">
        <v>31</v>
      </c>
      <c r="O10" s="24">
        <v>28</v>
      </c>
      <c r="P10" s="24">
        <v>34</v>
      </c>
      <c r="Q10" s="24">
        <v>28</v>
      </c>
      <c r="R10" s="24">
        <v>45</v>
      </c>
      <c r="S10" s="24">
        <v>27</v>
      </c>
      <c r="T10" s="24">
        <v>26</v>
      </c>
      <c r="U10" s="24">
        <v>27</v>
      </c>
      <c r="V10" s="24">
        <v>34</v>
      </c>
      <c r="W10" s="24">
        <v>29</v>
      </c>
      <c r="X10" s="24">
        <v>48</v>
      </c>
      <c r="Y10" s="24">
        <v>60</v>
      </c>
      <c r="Z10" s="24">
        <v>29</v>
      </c>
      <c r="AA10" s="24">
        <v>28</v>
      </c>
      <c r="AB10" s="24">
        <v>50</v>
      </c>
      <c r="AC10" s="24">
        <v>38</v>
      </c>
      <c r="AD10" s="24">
        <v>27</v>
      </c>
      <c r="AE10" s="24">
        <v>37</v>
      </c>
      <c r="AF10" s="24">
        <v>47</v>
      </c>
      <c r="AG10" s="24">
        <v>29</v>
      </c>
      <c r="AH10" s="24">
        <v>29</v>
      </c>
      <c r="AI10" s="24">
        <v>29</v>
      </c>
    </row>
    <row r="11" ht="15.75" spans="1:35">
      <c r="A11" s="134"/>
      <c r="B11" s="28"/>
      <c r="C11" s="90" t="s">
        <v>277</v>
      </c>
      <c r="D11" s="24">
        <f t="shared" ref="D11:S11" si="2">SUM(D9:D10)</f>
        <v>59</v>
      </c>
      <c r="E11" s="24">
        <f t="shared" si="2"/>
        <v>59</v>
      </c>
      <c r="F11" s="24">
        <f t="shared" si="2"/>
        <v>58</v>
      </c>
      <c r="G11" s="24">
        <f t="shared" si="2"/>
        <v>77</v>
      </c>
      <c r="H11" s="24">
        <f t="shared" si="2"/>
        <v>79</v>
      </c>
      <c r="I11" s="24">
        <f t="shared" si="2"/>
        <v>53</v>
      </c>
      <c r="J11" s="24">
        <f t="shared" si="2"/>
        <v>69</v>
      </c>
      <c r="K11" s="24">
        <f t="shared" si="2"/>
        <v>46</v>
      </c>
      <c r="L11" s="24">
        <f t="shared" si="2"/>
        <v>46</v>
      </c>
      <c r="M11" s="24">
        <f t="shared" si="2"/>
        <v>74</v>
      </c>
      <c r="N11" s="24">
        <f t="shared" si="2"/>
        <v>50</v>
      </c>
      <c r="O11" s="24">
        <f t="shared" si="2"/>
        <v>48</v>
      </c>
      <c r="P11" s="24">
        <f t="shared" si="2"/>
        <v>52</v>
      </c>
      <c r="Q11" s="24">
        <f t="shared" si="2"/>
        <v>47</v>
      </c>
      <c r="R11" s="24">
        <f t="shared" si="2"/>
        <v>65</v>
      </c>
      <c r="S11" s="24">
        <f t="shared" si="2"/>
        <v>45</v>
      </c>
      <c r="T11" s="24">
        <f t="shared" ref="T11:AI11" si="3">SUM(T9:T10)</f>
        <v>44</v>
      </c>
      <c r="U11" s="24">
        <f t="shared" si="3"/>
        <v>47</v>
      </c>
      <c r="V11" s="24">
        <f t="shared" si="3"/>
        <v>53</v>
      </c>
      <c r="W11" s="24">
        <f t="shared" si="3"/>
        <v>48</v>
      </c>
      <c r="X11" s="24">
        <f t="shared" si="3"/>
        <v>68</v>
      </c>
      <c r="Y11" s="24">
        <f t="shared" si="3"/>
        <v>80</v>
      </c>
      <c r="Z11" s="24">
        <f t="shared" si="3"/>
        <v>49</v>
      </c>
      <c r="AA11" s="24">
        <f t="shared" si="3"/>
        <v>47</v>
      </c>
      <c r="AB11" s="24">
        <f t="shared" si="3"/>
        <v>69</v>
      </c>
      <c r="AC11" s="24">
        <f t="shared" si="3"/>
        <v>58</v>
      </c>
      <c r="AD11" s="24">
        <f t="shared" si="3"/>
        <v>47</v>
      </c>
      <c r="AE11" s="24">
        <f t="shared" si="3"/>
        <v>56</v>
      </c>
      <c r="AF11" s="24">
        <f t="shared" si="3"/>
        <v>67</v>
      </c>
      <c r="AG11" s="24">
        <f t="shared" si="3"/>
        <v>49</v>
      </c>
      <c r="AH11" s="24">
        <f t="shared" si="3"/>
        <v>48</v>
      </c>
      <c r="AI11" s="24">
        <f t="shared" si="3"/>
        <v>48</v>
      </c>
    </row>
    <row r="12" ht="15.75" spans="1:35">
      <c r="A12" s="134"/>
      <c r="B12" s="94"/>
      <c r="C12" s="100" t="s">
        <v>44</v>
      </c>
      <c r="D12" s="107" t="s">
        <v>47</v>
      </c>
      <c r="E12" s="136" t="s">
        <v>47</v>
      </c>
      <c r="F12" s="137" t="s">
        <v>47</v>
      </c>
      <c r="G12" s="137" t="s">
        <v>45</v>
      </c>
      <c r="H12" s="137" t="s">
        <v>45</v>
      </c>
      <c r="I12" s="137" t="s">
        <v>47</v>
      </c>
      <c r="J12" s="137" t="s">
        <v>49</v>
      </c>
      <c r="K12" s="137" t="s">
        <v>48</v>
      </c>
      <c r="L12" s="137" t="s">
        <v>48</v>
      </c>
      <c r="M12" s="137" t="s">
        <v>45</v>
      </c>
      <c r="N12" s="137" t="s">
        <v>48</v>
      </c>
      <c r="O12" s="137" t="s">
        <v>48</v>
      </c>
      <c r="P12" s="137" t="s">
        <v>47</v>
      </c>
      <c r="Q12" s="137" t="s">
        <v>48</v>
      </c>
      <c r="R12" s="137" t="s">
        <v>49</v>
      </c>
      <c r="S12" s="137"/>
      <c r="T12" s="137" t="s">
        <v>48</v>
      </c>
      <c r="U12" s="137" t="s">
        <v>48</v>
      </c>
      <c r="V12" s="137" t="s">
        <v>47</v>
      </c>
      <c r="W12" s="152" t="s">
        <v>48</v>
      </c>
      <c r="X12" s="137" t="s">
        <v>49</v>
      </c>
      <c r="Y12" s="137" t="s">
        <v>45</v>
      </c>
      <c r="Z12" s="137" t="s">
        <v>48</v>
      </c>
      <c r="AA12" s="137" t="s">
        <v>48</v>
      </c>
      <c r="AB12" s="137" t="s">
        <v>49</v>
      </c>
      <c r="AC12" s="137" t="s">
        <v>47</v>
      </c>
      <c r="AD12" s="137" t="s">
        <v>48</v>
      </c>
      <c r="AE12" s="137" t="s">
        <v>47</v>
      </c>
      <c r="AF12" s="137" t="s">
        <v>49</v>
      </c>
      <c r="AG12" s="137" t="s">
        <v>48</v>
      </c>
      <c r="AH12" s="107" t="s">
        <v>48</v>
      </c>
      <c r="AI12" s="137" t="s">
        <v>48</v>
      </c>
    </row>
    <row r="13" spans="1:35">
      <c r="A13" s="134"/>
      <c r="B13" s="21" t="s">
        <v>50</v>
      </c>
      <c r="C13" s="22" t="s">
        <v>373</v>
      </c>
      <c r="D13" s="77">
        <v>10</v>
      </c>
      <c r="E13" s="25">
        <v>10</v>
      </c>
      <c r="F13" s="26">
        <v>10</v>
      </c>
      <c r="G13" s="26">
        <v>10</v>
      </c>
      <c r="H13" s="26">
        <v>10</v>
      </c>
      <c r="I13" s="26">
        <v>10</v>
      </c>
      <c r="J13" s="26">
        <v>10</v>
      </c>
      <c r="K13" s="26">
        <v>9</v>
      </c>
      <c r="L13" s="26">
        <v>9</v>
      </c>
      <c r="M13" s="26">
        <v>9</v>
      </c>
      <c r="N13" s="26">
        <v>10</v>
      </c>
      <c r="O13" s="26">
        <v>10</v>
      </c>
      <c r="P13" s="26">
        <v>9</v>
      </c>
      <c r="Q13" s="26">
        <v>9</v>
      </c>
      <c r="R13" s="26">
        <v>10</v>
      </c>
      <c r="S13" s="26">
        <v>8</v>
      </c>
      <c r="T13" s="26">
        <v>8</v>
      </c>
      <c r="U13" s="26">
        <v>10</v>
      </c>
      <c r="V13" s="26">
        <v>9</v>
      </c>
      <c r="W13" s="66">
        <v>9</v>
      </c>
      <c r="X13" s="26">
        <v>10</v>
      </c>
      <c r="Y13" s="26">
        <v>10</v>
      </c>
      <c r="Z13" s="26">
        <v>10</v>
      </c>
      <c r="AA13" s="26">
        <v>9</v>
      </c>
      <c r="AB13" s="26">
        <v>9</v>
      </c>
      <c r="AC13" s="26">
        <v>10</v>
      </c>
      <c r="AD13" s="26">
        <v>10</v>
      </c>
      <c r="AE13" s="26">
        <v>9</v>
      </c>
      <c r="AF13" s="26">
        <v>10</v>
      </c>
      <c r="AG13" s="26">
        <v>10</v>
      </c>
      <c r="AH13" s="77">
        <v>9</v>
      </c>
      <c r="AI13" s="26">
        <v>9</v>
      </c>
    </row>
    <row r="14" spans="1:35">
      <c r="A14" s="134"/>
      <c r="B14" s="28"/>
      <c r="C14" s="109" t="s">
        <v>374</v>
      </c>
      <c r="D14" s="110">
        <v>5</v>
      </c>
      <c r="E14" s="30">
        <v>5</v>
      </c>
      <c r="F14" s="31">
        <v>5</v>
      </c>
      <c r="G14" s="31">
        <v>5</v>
      </c>
      <c r="H14" s="31">
        <v>5</v>
      </c>
      <c r="I14" s="31">
        <v>5</v>
      </c>
      <c r="J14" s="31">
        <v>5</v>
      </c>
      <c r="K14" s="31">
        <v>5</v>
      </c>
      <c r="L14" s="31">
        <v>5</v>
      </c>
      <c r="M14" s="31">
        <v>5</v>
      </c>
      <c r="N14" s="31">
        <v>5</v>
      </c>
      <c r="O14" s="31">
        <v>5</v>
      </c>
      <c r="P14" s="31">
        <v>5</v>
      </c>
      <c r="Q14" s="31">
        <v>5</v>
      </c>
      <c r="R14" s="31">
        <v>5</v>
      </c>
      <c r="S14" s="31">
        <v>5</v>
      </c>
      <c r="T14" s="31">
        <v>5</v>
      </c>
      <c r="U14" s="31">
        <v>5</v>
      </c>
      <c r="V14" s="31">
        <v>5</v>
      </c>
      <c r="W14" s="31">
        <v>5</v>
      </c>
      <c r="X14" s="31">
        <v>5</v>
      </c>
      <c r="Y14" s="31">
        <v>5</v>
      </c>
      <c r="Z14" s="31">
        <v>5</v>
      </c>
      <c r="AA14" s="31">
        <v>5</v>
      </c>
      <c r="AB14" s="31">
        <v>5</v>
      </c>
      <c r="AC14" s="31">
        <v>5</v>
      </c>
      <c r="AD14" s="31">
        <v>5</v>
      </c>
      <c r="AE14" s="31">
        <v>5</v>
      </c>
      <c r="AF14" s="31">
        <v>5</v>
      </c>
      <c r="AG14" s="31">
        <v>5</v>
      </c>
      <c r="AH14" s="31">
        <v>5</v>
      </c>
      <c r="AI14" s="31">
        <v>5</v>
      </c>
    </row>
    <row r="15" spans="1:35">
      <c r="A15" s="134"/>
      <c r="B15" s="28"/>
      <c r="C15" s="109" t="s">
        <v>375</v>
      </c>
      <c r="D15" s="110">
        <v>5</v>
      </c>
      <c r="E15" s="30">
        <v>5</v>
      </c>
      <c r="F15" s="31">
        <v>5</v>
      </c>
      <c r="G15" s="31">
        <v>5</v>
      </c>
      <c r="H15" s="31">
        <v>5</v>
      </c>
      <c r="I15" s="31">
        <v>5</v>
      </c>
      <c r="J15" s="31">
        <v>5</v>
      </c>
      <c r="K15" s="31">
        <v>5</v>
      </c>
      <c r="L15" s="31">
        <v>5</v>
      </c>
      <c r="M15" s="31">
        <v>5</v>
      </c>
      <c r="N15" s="31">
        <v>5</v>
      </c>
      <c r="O15" s="31">
        <v>5</v>
      </c>
      <c r="P15" s="31">
        <v>5</v>
      </c>
      <c r="Q15" s="31">
        <v>5</v>
      </c>
      <c r="R15" s="31">
        <v>5</v>
      </c>
      <c r="S15" s="31">
        <v>5</v>
      </c>
      <c r="T15" s="31">
        <v>5</v>
      </c>
      <c r="U15" s="31">
        <v>5</v>
      </c>
      <c r="V15" s="31">
        <v>5</v>
      </c>
      <c r="W15" s="31">
        <v>5</v>
      </c>
      <c r="X15" s="31">
        <v>5</v>
      </c>
      <c r="Y15" s="31">
        <v>5</v>
      </c>
      <c r="Z15" s="31">
        <v>5</v>
      </c>
      <c r="AA15" s="31">
        <v>5</v>
      </c>
      <c r="AB15" s="31">
        <v>5</v>
      </c>
      <c r="AC15" s="31">
        <v>5</v>
      </c>
      <c r="AD15" s="31">
        <v>5</v>
      </c>
      <c r="AE15" s="31">
        <v>5</v>
      </c>
      <c r="AF15" s="31">
        <v>5</v>
      </c>
      <c r="AG15" s="31">
        <v>5</v>
      </c>
      <c r="AH15" s="31">
        <v>5</v>
      </c>
      <c r="AI15" s="31">
        <v>5</v>
      </c>
    </row>
    <row r="16" spans="1:35">
      <c r="A16" s="134"/>
      <c r="B16" s="28"/>
      <c r="C16" s="23" t="s">
        <v>41</v>
      </c>
      <c r="D16" s="35">
        <f t="shared" ref="D16:AI16" si="4">SUM(D13:D15)</f>
        <v>20</v>
      </c>
      <c r="E16" s="35">
        <f t="shared" si="4"/>
        <v>20</v>
      </c>
      <c r="F16" s="35">
        <f t="shared" si="4"/>
        <v>20</v>
      </c>
      <c r="G16" s="35">
        <f t="shared" si="4"/>
        <v>20</v>
      </c>
      <c r="H16" s="35">
        <f t="shared" si="4"/>
        <v>20</v>
      </c>
      <c r="I16" s="35">
        <f t="shared" si="4"/>
        <v>20</v>
      </c>
      <c r="J16" s="35">
        <f t="shared" si="4"/>
        <v>20</v>
      </c>
      <c r="K16" s="35">
        <f t="shared" si="4"/>
        <v>19</v>
      </c>
      <c r="L16" s="35">
        <f t="shared" si="4"/>
        <v>19</v>
      </c>
      <c r="M16" s="35">
        <f t="shared" si="4"/>
        <v>19</v>
      </c>
      <c r="N16" s="35">
        <f t="shared" si="4"/>
        <v>20</v>
      </c>
      <c r="O16" s="35">
        <f t="shared" si="4"/>
        <v>20</v>
      </c>
      <c r="P16" s="35">
        <f t="shared" si="4"/>
        <v>19</v>
      </c>
      <c r="Q16" s="35">
        <f t="shared" si="4"/>
        <v>19</v>
      </c>
      <c r="R16" s="35">
        <f t="shared" si="4"/>
        <v>20</v>
      </c>
      <c r="S16" s="35">
        <f t="shared" si="4"/>
        <v>18</v>
      </c>
      <c r="T16" s="35">
        <f t="shared" si="4"/>
        <v>18</v>
      </c>
      <c r="U16" s="35">
        <f t="shared" si="4"/>
        <v>20</v>
      </c>
      <c r="V16" s="35">
        <f t="shared" si="4"/>
        <v>19</v>
      </c>
      <c r="W16" s="35">
        <f t="shared" si="4"/>
        <v>19</v>
      </c>
      <c r="X16" s="35">
        <f t="shared" si="4"/>
        <v>20</v>
      </c>
      <c r="Y16" s="35">
        <f t="shared" si="4"/>
        <v>20</v>
      </c>
      <c r="Z16" s="35">
        <f t="shared" si="4"/>
        <v>20</v>
      </c>
      <c r="AA16" s="35">
        <f t="shared" si="4"/>
        <v>19</v>
      </c>
      <c r="AB16" s="35">
        <f t="shared" si="4"/>
        <v>19</v>
      </c>
      <c r="AC16" s="35">
        <f t="shared" si="4"/>
        <v>20</v>
      </c>
      <c r="AD16" s="35">
        <f t="shared" si="4"/>
        <v>20</v>
      </c>
      <c r="AE16" s="35">
        <f t="shared" si="4"/>
        <v>19</v>
      </c>
      <c r="AF16" s="35">
        <f t="shared" si="4"/>
        <v>20</v>
      </c>
      <c r="AG16" s="35">
        <f t="shared" si="4"/>
        <v>20</v>
      </c>
      <c r="AH16" s="35">
        <f t="shared" si="4"/>
        <v>19</v>
      </c>
      <c r="AI16" s="35">
        <f t="shared" si="4"/>
        <v>19</v>
      </c>
    </row>
    <row r="17" ht="15.75" spans="1:35">
      <c r="A17" s="134"/>
      <c r="B17" s="28"/>
      <c r="C17" s="135" t="s">
        <v>376</v>
      </c>
      <c r="D17" s="78">
        <v>64</v>
      </c>
      <c r="E17" s="34">
        <v>40</v>
      </c>
      <c r="F17" s="35">
        <v>29</v>
      </c>
      <c r="G17" s="35">
        <v>75</v>
      </c>
      <c r="H17" s="35">
        <v>76</v>
      </c>
      <c r="I17" s="35">
        <v>35</v>
      </c>
      <c r="J17" s="35">
        <v>68</v>
      </c>
      <c r="K17" s="35">
        <v>45</v>
      </c>
      <c r="L17" s="35">
        <v>27</v>
      </c>
      <c r="M17" s="35">
        <v>68</v>
      </c>
      <c r="N17" s="35">
        <v>56</v>
      </c>
      <c r="O17" s="35">
        <v>35</v>
      </c>
      <c r="P17" s="35">
        <v>27</v>
      </c>
      <c r="Q17" s="35">
        <v>27</v>
      </c>
      <c r="R17" s="35">
        <v>68</v>
      </c>
      <c r="S17" s="35">
        <v>27</v>
      </c>
      <c r="T17" s="35">
        <v>29</v>
      </c>
      <c r="U17" s="35">
        <v>27</v>
      </c>
      <c r="V17" s="35">
        <v>43</v>
      </c>
      <c r="W17" s="67">
        <v>57</v>
      </c>
      <c r="X17" s="35">
        <v>74</v>
      </c>
      <c r="Y17" s="35">
        <v>57</v>
      </c>
      <c r="Z17" s="35">
        <v>29</v>
      </c>
      <c r="AA17" s="35">
        <v>34</v>
      </c>
      <c r="AB17" s="35">
        <v>61</v>
      </c>
      <c r="AC17" s="35">
        <v>64</v>
      </c>
      <c r="AD17" s="35">
        <v>51</v>
      </c>
      <c r="AE17" s="35">
        <v>59</v>
      </c>
      <c r="AF17" s="35">
        <v>64</v>
      </c>
      <c r="AG17" s="35">
        <v>29</v>
      </c>
      <c r="AH17" s="78">
        <v>53</v>
      </c>
      <c r="AI17" s="35">
        <v>30</v>
      </c>
    </row>
    <row r="18" ht="15.75" spans="1:35">
      <c r="A18" s="134"/>
      <c r="B18" s="28"/>
      <c r="C18" s="90" t="s">
        <v>277</v>
      </c>
      <c r="D18" s="24">
        <f t="shared" ref="D18:AI18" si="5">SUM(D16:D17)</f>
        <v>84</v>
      </c>
      <c r="E18" s="24">
        <f t="shared" si="5"/>
        <v>60</v>
      </c>
      <c r="F18" s="24">
        <f t="shared" si="5"/>
        <v>49</v>
      </c>
      <c r="G18" s="24">
        <f t="shared" si="5"/>
        <v>95</v>
      </c>
      <c r="H18" s="24">
        <f t="shared" si="5"/>
        <v>96</v>
      </c>
      <c r="I18" s="24">
        <f t="shared" si="5"/>
        <v>55</v>
      </c>
      <c r="J18" s="24">
        <f t="shared" si="5"/>
        <v>88</v>
      </c>
      <c r="K18" s="24">
        <f t="shared" si="5"/>
        <v>64</v>
      </c>
      <c r="L18" s="24">
        <f t="shared" si="5"/>
        <v>46</v>
      </c>
      <c r="M18" s="24">
        <f t="shared" si="5"/>
        <v>87</v>
      </c>
      <c r="N18" s="24">
        <f t="shared" si="5"/>
        <v>76</v>
      </c>
      <c r="O18" s="24">
        <f t="shared" si="5"/>
        <v>55</v>
      </c>
      <c r="P18" s="24">
        <f t="shared" si="5"/>
        <v>46</v>
      </c>
      <c r="Q18" s="24">
        <f t="shared" si="5"/>
        <v>46</v>
      </c>
      <c r="R18" s="24">
        <f t="shared" si="5"/>
        <v>88</v>
      </c>
      <c r="S18" s="24">
        <f t="shared" si="5"/>
        <v>45</v>
      </c>
      <c r="T18" s="24">
        <f t="shared" si="5"/>
        <v>47</v>
      </c>
      <c r="U18" s="24">
        <f t="shared" si="5"/>
        <v>47</v>
      </c>
      <c r="V18" s="24">
        <f t="shared" si="5"/>
        <v>62</v>
      </c>
      <c r="W18" s="24">
        <f t="shared" si="5"/>
        <v>76</v>
      </c>
      <c r="X18" s="24">
        <f t="shared" si="5"/>
        <v>94</v>
      </c>
      <c r="Y18" s="24">
        <f t="shared" si="5"/>
        <v>77</v>
      </c>
      <c r="Z18" s="24">
        <f t="shared" si="5"/>
        <v>49</v>
      </c>
      <c r="AA18" s="24">
        <f t="shared" si="5"/>
        <v>53</v>
      </c>
      <c r="AB18" s="24">
        <f t="shared" si="5"/>
        <v>80</v>
      </c>
      <c r="AC18" s="24">
        <f t="shared" si="5"/>
        <v>84</v>
      </c>
      <c r="AD18" s="24">
        <f t="shared" si="5"/>
        <v>71</v>
      </c>
      <c r="AE18" s="24">
        <f t="shared" si="5"/>
        <v>78</v>
      </c>
      <c r="AF18" s="24">
        <f t="shared" si="5"/>
        <v>84</v>
      </c>
      <c r="AG18" s="24">
        <f t="shared" si="5"/>
        <v>49</v>
      </c>
      <c r="AH18" s="24">
        <f t="shared" si="5"/>
        <v>72</v>
      </c>
      <c r="AI18" s="24">
        <f t="shared" si="5"/>
        <v>49</v>
      </c>
    </row>
    <row r="19" ht="15.75" spans="1:35">
      <c r="A19" s="134"/>
      <c r="B19" s="94"/>
      <c r="C19" s="100" t="s">
        <v>44</v>
      </c>
      <c r="D19" s="107" t="s">
        <v>56</v>
      </c>
      <c r="E19" s="136" t="s">
        <v>47</v>
      </c>
      <c r="F19" s="137" t="s">
        <v>48</v>
      </c>
      <c r="G19" s="137" t="s">
        <v>80</v>
      </c>
      <c r="H19" s="137" t="s">
        <v>80</v>
      </c>
      <c r="I19" s="137" t="s">
        <v>47</v>
      </c>
      <c r="J19" s="137" t="s">
        <v>56</v>
      </c>
      <c r="K19" s="137" t="s">
        <v>49</v>
      </c>
      <c r="L19" s="137" t="s">
        <v>48</v>
      </c>
      <c r="M19" s="137" t="s">
        <v>56</v>
      </c>
      <c r="N19" s="137" t="s">
        <v>45</v>
      </c>
      <c r="O19" s="137" t="s">
        <v>47</v>
      </c>
      <c r="P19" s="137" t="s">
        <v>48</v>
      </c>
      <c r="Q19" s="137" t="s">
        <v>48</v>
      </c>
      <c r="R19" s="137" t="s">
        <v>56</v>
      </c>
      <c r="S19" s="137" t="s">
        <v>48</v>
      </c>
      <c r="T19" s="137" t="s">
        <v>48</v>
      </c>
      <c r="U19" s="137" t="s">
        <v>48</v>
      </c>
      <c r="V19" s="137" t="s">
        <v>49</v>
      </c>
      <c r="W19" s="152" t="s">
        <v>45</v>
      </c>
      <c r="X19" s="137" t="s">
        <v>80</v>
      </c>
      <c r="Y19" s="137" t="s">
        <v>45</v>
      </c>
      <c r="Z19" s="137" t="s">
        <v>48</v>
      </c>
      <c r="AA19" s="137" t="s">
        <v>47</v>
      </c>
      <c r="AB19" s="137" t="s">
        <v>45</v>
      </c>
      <c r="AC19" s="137" t="s">
        <v>56</v>
      </c>
      <c r="AD19" s="137" t="s">
        <v>48</v>
      </c>
      <c r="AE19" s="137" t="s">
        <v>45</v>
      </c>
      <c r="AF19" s="137" t="s">
        <v>56</v>
      </c>
      <c r="AG19" s="137" t="s">
        <v>48</v>
      </c>
      <c r="AH19" s="107" t="s">
        <v>45</v>
      </c>
      <c r="AI19" s="137" t="s">
        <v>48</v>
      </c>
    </row>
    <row r="20" spans="1:35">
      <c r="A20" s="134"/>
      <c r="B20" s="21" t="s">
        <v>52</v>
      </c>
      <c r="C20" s="22" t="s">
        <v>373</v>
      </c>
      <c r="D20" s="77">
        <v>9</v>
      </c>
      <c r="E20" s="25">
        <v>9</v>
      </c>
      <c r="F20" s="26">
        <v>9</v>
      </c>
      <c r="G20" s="26">
        <v>10</v>
      </c>
      <c r="H20" s="26">
        <v>10</v>
      </c>
      <c r="I20" s="26">
        <v>10</v>
      </c>
      <c r="J20" s="26">
        <v>9</v>
      </c>
      <c r="K20" s="26">
        <v>9</v>
      </c>
      <c r="L20" s="26">
        <v>9</v>
      </c>
      <c r="M20" s="26">
        <v>9</v>
      </c>
      <c r="N20" s="26">
        <v>9</v>
      </c>
      <c r="O20" s="26">
        <v>9</v>
      </c>
      <c r="P20" s="26">
        <v>8</v>
      </c>
      <c r="Q20" s="26">
        <v>9</v>
      </c>
      <c r="R20" s="26">
        <v>10</v>
      </c>
      <c r="S20" s="26">
        <v>7</v>
      </c>
      <c r="T20" s="26">
        <v>7</v>
      </c>
      <c r="U20" s="26">
        <v>9</v>
      </c>
      <c r="V20" s="26">
        <v>8</v>
      </c>
      <c r="W20" s="66">
        <v>9</v>
      </c>
      <c r="X20" s="26">
        <v>10</v>
      </c>
      <c r="Y20" s="26">
        <v>10</v>
      </c>
      <c r="Z20" s="26">
        <v>9</v>
      </c>
      <c r="AA20" s="26">
        <v>9</v>
      </c>
      <c r="AB20" s="26">
        <v>9</v>
      </c>
      <c r="AC20" s="26">
        <v>10</v>
      </c>
      <c r="AD20" s="26">
        <v>9</v>
      </c>
      <c r="AE20" s="26">
        <v>9</v>
      </c>
      <c r="AF20" s="26">
        <v>10</v>
      </c>
      <c r="AG20" s="26">
        <v>9</v>
      </c>
      <c r="AH20" s="77">
        <v>8</v>
      </c>
      <c r="AI20" s="26">
        <v>9</v>
      </c>
    </row>
    <row r="21" spans="1:35">
      <c r="A21" s="134"/>
      <c r="B21" s="28"/>
      <c r="C21" s="109" t="s">
        <v>374</v>
      </c>
      <c r="D21" s="110">
        <v>5</v>
      </c>
      <c r="E21" s="30">
        <v>5</v>
      </c>
      <c r="F21" s="31">
        <v>5</v>
      </c>
      <c r="G21" s="31">
        <v>5</v>
      </c>
      <c r="H21" s="31">
        <v>5</v>
      </c>
      <c r="I21" s="31">
        <v>5</v>
      </c>
      <c r="J21" s="31">
        <v>5</v>
      </c>
      <c r="K21" s="31">
        <v>5</v>
      </c>
      <c r="L21" s="31">
        <v>5</v>
      </c>
      <c r="M21" s="31">
        <v>5</v>
      </c>
      <c r="N21" s="31">
        <v>5</v>
      </c>
      <c r="O21" s="31">
        <v>5</v>
      </c>
      <c r="P21" s="31">
        <v>5</v>
      </c>
      <c r="Q21" s="31">
        <v>5</v>
      </c>
      <c r="R21" s="31">
        <v>5</v>
      </c>
      <c r="S21" s="31">
        <v>5</v>
      </c>
      <c r="T21" s="31">
        <v>5</v>
      </c>
      <c r="U21" s="31">
        <v>5</v>
      </c>
      <c r="V21" s="31">
        <v>5</v>
      </c>
      <c r="W21" s="31">
        <v>5</v>
      </c>
      <c r="X21" s="31">
        <v>5</v>
      </c>
      <c r="Y21" s="31">
        <v>5</v>
      </c>
      <c r="Z21" s="31">
        <v>5</v>
      </c>
      <c r="AA21" s="31">
        <v>5</v>
      </c>
      <c r="AB21" s="31">
        <v>5</v>
      </c>
      <c r="AC21" s="31">
        <v>5</v>
      </c>
      <c r="AD21" s="31">
        <v>5</v>
      </c>
      <c r="AE21" s="31">
        <v>5</v>
      </c>
      <c r="AF21" s="31">
        <v>5</v>
      </c>
      <c r="AG21" s="31">
        <v>5</v>
      </c>
      <c r="AH21" s="31">
        <v>5</v>
      </c>
      <c r="AI21" s="31">
        <v>5</v>
      </c>
    </row>
    <row r="22" spans="1:35">
      <c r="A22" s="134"/>
      <c r="B22" s="28"/>
      <c r="C22" s="109" t="s">
        <v>375</v>
      </c>
      <c r="D22" s="110">
        <v>5</v>
      </c>
      <c r="E22" s="30">
        <v>5</v>
      </c>
      <c r="F22" s="31">
        <v>5</v>
      </c>
      <c r="G22" s="31">
        <v>5</v>
      </c>
      <c r="H22" s="31">
        <v>5</v>
      </c>
      <c r="I22" s="31">
        <v>5</v>
      </c>
      <c r="J22" s="31">
        <v>5</v>
      </c>
      <c r="K22" s="31">
        <v>5</v>
      </c>
      <c r="L22" s="31">
        <v>5</v>
      </c>
      <c r="M22" s="31">
        <v>5</v>
      </c>
      <c r="N22" s="31">
        <v>5</v>
      </c>
      <c r="O22" s="31">
        <v>5</v>
      </c>
      <c r="P22" s="31">
        <v>5</v>
      </c>
      <c r="Q22" s="31">
        <v>5</v>
      </c>
      <c r="R22" s="31">
        <v>5</v>
      </c>
      <c r="S22" s="31">
        <v>4</v>
      </c>
      <c r="T22" s="31">
        <v>5</v>
      </c>
      <c r="U22" s="31">
        <v>5</v>
      </c>
      <c r="V22" s="31">
        <v>5</v>
      </c>
      <c r="W22" s="31">
        <v>5</v>
      </c>
      <c r="X22" s="31">
        <v>5</v>
      </c>
      <c r="Y22" s="31">
        <v>5</v>
      </c>
      <c r="Z22" s="31">
        <v>5</v>
      </c>
      <c r="AA22" s="31">
        <v>5</v>
      </c>
      <c r="AB22" s="31">
        <v>5</v>
      </c>
      <c r="AC22" s="31">
        <v>5</v>
      </c>
      <c r="AD22" s="31">
        <v>5</v>
      </c>
      <c r="AE22" s="31">
        <v>5</v>
      </c>
      <c r="AF22" s="31">
        <v>5</v>
      </c>
      <c r="AG22" s="31">
        <v>5</v>
      </c>
      <c r="AH22" s="31">
        <v>5</v>
      </c>
      <c r="AI22" s="31">
        <v>5</v>
      </c>
    </row>
    <row r="23" spans="1:35">
      <c r="A23" s="134"/>
      <c r="B23" s="28"/>
      <c r="C23" s="23" t="s">
        <v>41</v>
      </c>
      <c r="D23" s="35">
        <f t="shared" ref="D23:AI23" si="6">SUM(D20:D22)</f>
        <v>19</v>
      </c>
      <c r="E23" s="35">
        <f t="shared" si="6"/>
        <v>19</v>
      </c>
      <c r="F23" s="35">
        <f t="shared" si="6"/>
        <v>19</v>
      </c>
      <c r="G23" s="35">
        <f t="shared" si="6"/>
        <v>20</v>
      </c>
      <c r="H23" s="35">
        <f t="shared" si="6"/>
        <v>20</v>
      </c>
      <c r="I23" s="35">
        <f t="shared" si="6"/>
        <v>20</v>
      </c>
      <c r="J23" s="35">
        <v>20</v>
      </c>
      <c r="K23" s="35">
        <f t="shared" si="6"/>
        <v>19</v>
      </c>
      <c r="L23" s="35">
        <f t="shared" si="6"/>
        <v>19</v>
      </c>
      <c r="M23" s="35">
        <f t="shared" si="6"/>
        <v>19</v>
      </c>
      <c r="N23" s="35">
        <f t="shared" si="6"/>
        <v>19</v>
      </c>
      <c r="O23" s="35">
        <f t="shared" si="6"/>
        <v>19</v>
      </c>
      <c r="P23" s="35">
        <f t="shared" si="6"/>
        <v>18</v>
      </c>
      <c r="Q23" s="35">
        <f t="shared" si="6"/>
        <v>19</v>
      </c>
      <c r="R23" s="35">
        <f t="shared" si="6"/>
        <v>20</v>
      </c>
      <c r="S23" s="35">
        <f t="shared" si="6"/>
        <v>16</v>
      </c>
      <c r="T23" s="35">
        <f t="shared" si="6"/>
        <v>17</v>
      </c>
      <c r="U23" s="35">
        <f t="shared" si="6"/>
        <v>19</v>
      </c>
      <c r="V23" s="35">
        <f t="shared" si="6"/>
        <v>18</v>
      </c>
      <c r="W23" s="35">
        <f t="shared" si="6"/>
        <v>19</v>
      </c>
      <c r="X23" s="35">
        <f t="shared" si="6"/>
        <v>20</v>
      </c>
      <c r="Y23" s="35">
        <f t="shared" si="6"/>
        <v>20</v>
      </c>
      <c r="Z23" s="35">
        <f t="shared" si="6"/>
        <v>19</v>
      </c>
      <c r="AA23" s="35">
        <f t="shared" si="6"/>
        <v>19</v>
      </c>
      <c r="AB23" s="35">
        <f t="shared" si="6"/>
        <v>19</v>
      </c>
      <c r="AC23" s="35">
        <f t="shared" si="6"/>
        <v>20</v>
      </c>
      <c r="AD23" s="35">
        <f t="shared" si="6"/>
        <v>19</v>
      </c>
      <c r="AE23" s="35">
        <f t="shared" si="6"/>
        <v>19</v>
      </c>
      <c r="AF23" s="35">
        <f t="shared" si="6"/>
        <v>20</v>
      </c>
      <c r="AG23" s="35">
        <f t="shared" si="6"/>
        <v>19</v>
      </c>
      <c r="AH23" s="35">
        <f t="shared" si="6"/>
        <v>18</v>
      </c>
      <c r="AI23" s="35">
        <f t="shared" si="6"/>
        <v>19</v>
      </c>
    </row>
    <row r="24" ht="15.75" spans="1:35">
      <c r="A24" s="134"/>
      <c r="B24" s="28"/>
      <c r="C24" s="135" t="s">
        <v>376</v>
      </c>
      <c r="D24" s="78">
        <v>31</v>
      </c>
      <c r="E24" s="34">
        <v>28</v>
      </c>
      <c r="F24" s="35">
        <v>28</v>
      </c>
      <c r="G24" s="35">
        <v>50</v>
      </c>
      <c r="H24" s="35">
        <v>54</v>
      </c>
      <c r="I24" s="35">
        <v>28</v>
      </c>
      <c r="J24" s="35">
        <v>28</v>
      </c>
      <c r="K24" s="35">
        <v>27</v>
      </c>
      <c r="L24" s="35">
        <v>27</v>
      </c>
      <c r="M24" s="35">
        <v>30</v>
      </c>
      <c r="N24" s="35">
        <v>29</v>
      </c>
      <c r="O24" s="35">
        <v>28</v>
      </c>
      <c r="P24" s="35">
        <v>26</v>
      </c>
      <c r="Q24" s="35">
        <v>27</v>
      </c>
      <c r="R24" s="35">
        <v>48</v>
      </c>
      <c r="S24" s="35">
        <v>27</v>
      </c>
      <c r="T24" s="35">
        <v>27</v>
      </c>
      <c r="U24" s="35">
        <v>28</v>
      </c>
      <c r="V24" s="35">
        <v>27</v>
      </c>
      <c r="W24" s="67">
        <v>28</v>
      </c>
      <c r="X24" s="35">
        <v>42</v>
      </c>
      <c r="Y24" s="35">
        <v>44</v>
      </c>
      <c r="Z24" s="35">
        <v>29</v>
      </c>
      <c r="AA24" s="35">
        <v>32</v>
      </c>
      <c r="AB24" s="35">
        <v>29</v>
      </c>
      <c r="AC24" s="35">
        <v>29</v>
      </c>
      <c r="AD24" s="35">
        <v>28</v>
      </c>
      <c r="AE24" s="35">
        <v>28</v>
      </c>
      <c r="AF24" s="35">
        <v>41</v>
      </c>
      <c r="AG24" s="35">
        <v>29</v>
      </c>
      <c r="AH24" s="78">
        <v>28</v>
      </c>
      <c r="AI24" s="35">
        <v>28</v>
      </c>
    </row>
    <row r="25" ht="15.75" spans="1:35">
      <c r="A25" s="134"/>
      <c r="B25" s="28"/>
      <c r="C25" s="90" t="s">
        <v>277</v>
      </c>
      <c r="D25" s="24">
        <f t="shared" ref="D25:AI25" si="7">SUM(D23:D24)</f>
        <v>50</v>
      </c>
      <c r="E25" s="24">
        <f t="shared" si="7"/>
        <v>47</v>
      </c>
      <c r="F25" s="24">
        <f t="shared" si="7"/>
        <v>47</v>
      </c>
      <c r="G25" s="24">
        <f t="shared" si="7"/>
        <v>70</v>
      </c>
      <c r="H25" s="24">
        <f t="shared" si="7"/>
        <v>74</v>
      </c>
      <c r="I25" s="24">
        <f t="shared" si="7"/>
        <v>48</v>
      </c>
      <c r="J25" s="24">
        <f t="shared" si="7"/>
        <v>48</v>
      </c>
      <c r="K25" s="24">
        <f t="shared" si="7"/>
        <v>46</v>
      </c>
      <c r="L25" s="24">
        <f t="shared" si="7"/>
        <v>46</v>
      </c>
      <c r="M25" s="24">
        <f t="shared" si="7"/>
        <v>49</v>
      </c>
      <c r="N25" s="24">
        <f t="shared" si="7"/>
        <v>48</v>
      </c>
      <c r="O25" s="24">
        <f t="shared" si="7"/>
        <v>47</v>
      </c>
      <c r="P25" s="24">
        <f t="shared" si="7"/>
        <v>44</v>
      </c>
      <c r="Q25" s="24">
        <f t="shared" si="7"/>
        <v>46</v>
      </c>
      <c r="R25" s="24">
        <f t="shared" si="7"/>
        <v>68</v>
      </c>
      <c r="S25" s="24">
        <f t="shared" si="7"/>
        <v>43</v>
      </c>
      <c r="T25" s="24">
        <f t="shared" si="7"/>
        <v>44</v>
      </c>
      <c r="U25" s="24">
        <f t="shared" si="7"/>
        <v>47</v>
      </c>
      <c r="V25" s="24">
        <f t="shared" si="7"/>
        <v>45</v>
      </c>
      <c r="W25" s="24">
        <f t="shared" si="7"/>
        <v>47</v>
      </c>
      <c r="X25" s="24">
        <f t="shared" si="7"/>
        <v>62</v>
      </c>
      <c r="Y25" s="24">
        <f t="shared" si="7"/>
        <v>64</v>
      </c>
      <c r="Z25" s="24">
        <f t="shared" si="7"/>
        <v>48</v>
      </c>
      <c r="AA25" s="24">
        <f t="shared" si="7"/>
        <v>51</v>
      </c>
      <c r="AB25" s="24">
        <v>50</v>
      </c>
      <c r="AC25" s="24">
        <f t="shared" si="7"/>
        <v>49</v>
      </c>
      <c r="AD25" s="24">
        <f t="shared" si="7"/>
        <v>47</v>
      </c>
      <c r="AE25" s="24">
        <f t="shared" si="7"/>
        <v>47</v>
      </c>
      <c r="AF25" s="24">
        <f t="shared" si="7"/>
        <v>61</v>
      </c>
      <c r="AG25" s="24">
        <f t="shared" si="7"/>
        <v>48</v>
      </c>
      <c r="AH25" s="24">
        <f t="shared" si="7"/>
        <v>46</v>
      </c>
      <c r="AI25" s="24">
        <f t="shared" si="7"/>
        <v>47</v>
      </c>
    </row>
    <row r="26" ht="15.75" spans="1:35">
      <c r="A26" s="134"/>
      <c r="B26" s="94"/>
      <c r="C26" s="100" t="s">
        <v>44</v>
      </c>
      <c r="D26" s="107" t="s">
        <v>48</v>
      </c>
      <c r="E26" s="136" t="s">
        <v>48</v>
      </c>
      <c r="F26" s="137" t="s">
        <v>48</v>
      </c>
      <c r="G26" s="137" t="s">
        <v>49</v>
      </c>
      <c r="H26" s="137" t="s">
        <v>45</v>
      </c>
      <c r="I26" s="137" t="s">
        <v>48</v>
      </c>
      <c r="J26" s="137" t="s">
        <v>48</v>
      </c>
      <c r="K26" s="137" t="s">
        <v>48</v>
      </c>
      <c r="L26" s="137" t="s">
        <v>48</v>
      </c>
      <c r="M26" s="137" t="s">
        <v>48</v>
      </c>
      <c r="N26" s="137" t="s">
        <v>48</v>
      </c>
      <c r="O26" s="137" t="s">
        <v>47</v>
      </c>
      <c r="P26" s="137" t="s">
        <v>48</v>
      </c>
      <c r="Q26" s="137" t="s">
        <v>48</v>
      </c>
      <c r="R26" s="137" t="s">
        <v>49</v>
      </c>
      <c r="S26" s="137" t="s">
        <v>48</v>
      </c>
      <c r="T26" s="137" t="s">
        <v>48</v>
      </c>
      <c r="U26" s="137" t="s">
        <v>48</v>
      </c>
      <c r="V26" s="137" t="s">
        <v>48</v>
      </c>
      <c r="W26" s="152" t="s">
        <v>48</v>
      </c>
      <c r="X26" s="137" t="s">
        <v>49</v>
      </c>
      <c r="Y26" s="137" t="s">
        <v>49</v>
      </c>
      <c r="Z26" s="137" t="s">
        <v>48</v>
      </c>
      <c r="AA26" s="137" t="s">
        <v>47</v>
      </c>
      <c r="AB26" s="137" t="s">
        <v>48</v>
      </c>
      <c r="AC26" s="137" t="s">
        <v>48</v>
      </c>
      <c r="AD26" s="137" t="s">
        <v>48</v>
      </c>
      <c r="AE26" s="137" t="s">
        <v>48</v>
      </c>
      <c r="AF26" s="137" t="s">
        <v>49</v>
      </c>
      <c r="AG26" s="137" t="s">
        <v>48</v>
      </c>
      <c r="AH26" s="107" t="s">
        <v>48</v>
      </c>
      <c r="AI26" s="137" t="s">
        <v>48</v>
      </c>
    </row>
    <row r="27" spans="1:35">
      <c r="A27" s="134"/>
      <c r="B27" s="21" t="s">
        <v>53</v>
      </c>
      <c r="C27" s="22" t="s">
        <v>373</v>
      </c>
      <c r="D27" s="77">
        <v>9</v>
      </c>
      <c r="E27" s="25">
        <v>9</v>
      </c>
      <c r="F27" s="26">
        <v>9</v>
      </c>
      <c r="G27" s="26">
        <v>10</v>
      </c>
      <c r="H27" s="26">
        <v>10</v>
      </c>
      <c r="I27" s="26">
        <v>10</v>
      </c>
      <c r="J27" s="26">
        <v>9</v>
      </c>
      <c r="K27" s="26">
        <v>9</v>
      </c>
      <c r="L27" s="26">
        <v>9</v>
      </c>
      <c r="M27" s="26">
        <v>10</v>
      </c>
      <c r="N27" s="26">
        <v>10</v>
      </c>
      <c r="O27" s="26">
        <v>9</v>
      </c>
      <c r="P27" s="26">
        <v>8</v>
      </c>
      <c r="Q27" s="26">
        <v>9</v>
      </c>
      <c r="R27" s="26">
        <v>10</v>
      </c>
      <c r="S27" s="26">
        <v>7</v>
      </c>
      <c r="T27" s="26">
        <v>7</v>
      </c>
      <c r="U27" s="26">
        <v>9</v>
      </c>
      <c r="V27" s="26">
        <v>8</v>
      </c>
      <c r="W27" s="66">
        <v>10</v>
      </c>
      <c r="X27" s="26">
        <v>10</v>
      </c>
      <c r="Y27" s="26">
        <v>10</v>
      </c>
      <c r="Z27" s="26">
        <v>9</v>
      </c>
      <c r="AA27" s="26">
        <v>10</v>
      </c>
      <c r="AB27" s="26">
        <v>10</v>
      </c>
      <c r="AC27" s="26">
        <v>9</v>
      </c>
      <c r="AD27" s="26">
        <v>9</v>
      </c>
      <c r="AE27" s="26">
        <v>10</v>
      </c>
      <c r="AF27" s="26">
        <v>10</v>
      </c>
      <c r="AG27" s="26">
        <v>9</v>
      </c>
      <c r="AH27" s="77">
        <v>8</v>
      </c>
      <c r="AI27" s="26">
        <v>9</v>
      </c>
    </row>
    <row r="28" spans="1:35">
      <c r="A28" s="134"/>
      <c r="B28" s="28"/>
      <c r="C28" s="109" t="s">
        <v>374</v>
      </c>
      <c r="D28" s="110">
        <v>5</v>
      </c>
      <c r="E28" s="30">
        <v>5</v>
      </c>
      <c r="F28" s="31">
        <v>5</v>
      </c>
      <c r="G28" s="31">
        <v>5</v>
      </c>
      <c r="H28" s="31">
        <v>5</v>
      </c>
      <c r="I28" s="31">
        <v>5</v>
      </c>
      <c r="J28" s="31">
        <v>5</v>
      </c>
      <c r="K28" s="31">
        <v>5</v>
      </c>
      <c r="L28" s="31">
        <v>5</v>
      </c>
      <c r="M28" s="31">
        <v>5</v>
      </c>
      <c r="N28" s="31">
        <v>5</v>
      </c>
      <c r="O28" s="31">
        <v>5</v>
      </c>
      <c r="P28" s="31">
        <v>5</v>
      </c>
      <c r="Q28" s="31">
        <v>5</v>
      </c>
      <c r="R28" s="31">
        <v>5</v>
      </c>
      <c r="S28" s="31">
        <v>5</v>
      </c>
      <c r="T28" s="31">
        <v>5</v>
      </c>
      <c r="U28" s="31">
        <v>5</v>
      </c>
      <c r="V28" s="31">
        <v>5</v>
      </c>
      <c r="W28" s="31">
        <v>5</v>
      </c>
      <c r="X28" s="31">
        <v>5</v>
      </c>
      <c r="Y28" s="31">
        <v>5</v>
      </c>
      <c r="Z28" s="31">
        <v>5</v>
      </c>
      <c r="AA28" s="31">
        <v>5</v>
      </c>
      <c r="AB28" s="31">
        <v>5</v>
      </c>
      <c r="AC28" s="31">
        <v>5</v>
      </c>
      <c r="AD28" s="31">
        <v>5</v>
      </c>
      <c r="AE28" s="31">
        <v>5</v>
      </c>
      <c r="AF28" s="31">
        <v>5</v>
      </c>
      <c r="AG28" s="31">
        <v>5</v>
      </c>
      <c r="AH28" s="31">
        <v>5</v>
      </c>
      <c r="AI28" s="31">
        <v>5</v>
      </c>
    </row>
    <row r="29" spans="1:35">
      <c r="A29" s="134"/>
      <c r="B29" s="28"/>
      <c r="C29" s="109" t="s">
        <v>375</v>
      </c>
      <c r="D29" s="110">
        <v>5</v>
      </c>
      <c r="E29" s="30">
        <v>5</v>
      </c>
      <c r="F29" s="31">
        <v>5</v>
      </c>
      <c r="G29" s="31">
        <v>5</v>
      </c>
      <c r="H29" s="31">
        <v>5</v>
      </c>
      <c r="I29" s="31">
        <v>5</v>
      </c>
      <c r="J29" s="31">
        <v>5</v>
      </c>
      <c r="K29" s="31">
        <v>5</v>
      </c>
      <c r="L29" s="31">
        <v>5</v>
      </c>
      <c r="M29" s="31">
        <v>5</v>
      </c>
      <c r="N29" s="31">
        <v>5</v>
      </c>
      <c r="O29" s="31">
        <v>5</v>
      </c>
      <c r="P29" s="31">
        <v>5</v>
      </c>
      <c r="Q29" s="31">
        <v>5</v>
      </c>
      <c r="R29" s="31">
        <v>5</v>
      </c>
      <c r="S29" s="31">
        <v>4</v>
      </c>
      <c r="T29" s="31">
        <v>5</v>
      </c>
      <c r="U29" s="31">
        <v>5</v>
      </c>
      <c r="V29" s="31">
        <v>5</v>
      </c>
      <c r="W29" s="31">
        <v>5</v>
      </c>
      <c r="X29" s="31">
        <v>5</v>
      </c>
      <c r="Y29" s="31">
        <v>5</v>
      </c>
      <c r="Z29" s="31">
        <v>5</v>
      </c>
      <c r="AA29" s="31">
        <v>5</v>
      </c>
      <c r="AB29" s="31">
        <v>5</v>
      </c>
      <c r="AC29" s="31">
        <v>5</v>
      </c>
      <c r="AD29" s="31">
        <v>5</v>
      </c>
      <c r="AE29" s="31">
        <v>5</v>
      </c>
      <c r="AF29" s="31">
        <v>5</v>
      </c>
      <c r="AG29" s="31">
        <v>5</v>
      </c>
      <c r="AH29" s="31">
        <v>5</v>
      </c>
      <c r="AI29" s="31">
        <v>5</v>
      </c>
    </row>
    <row r="30" spans="1:35">
      <c r="A30" s="134"/>
      <c r="B30" s="28"/>
      <c r="C30" s="23" t="s">
        <v>41</v>
      </c>
      <c r="D30" s="35">
        <f t="shared" ref="D30:L30" si="8">SUM(D27:D29)</f>
        <v>19</v>
      </c>
      <c r="E30" s="35">
        <f t="shared" si="8"/>
        <v>19</v>
      </c>
      <c r="F30" s="35">
        <f t="shared" si="8"/>
        <v>19</v>
      </c>
      <c r="G30" s="35">
        <f t="shared" si="8"/>
        <v>20</v>
      </c>
      <c r="H30" s="35">
        <f t="shared" si="8"/>
        <v>20</v>
      </c>
      <c r="I30" s="35">
        <f t="shared" si="8"/>
        <v>20</v>
      </c>
      <c r="J30" s="35">
        <f t="shared" si="8"/>
        <v>19</v>
      </c>
      <c r="K30" s="35">
        <f t="shared" si="8"/>
        <v>19</v>
      </c>
      <c r="L30" s="35">
        <f t="shared" si="8"/>
        <v>19</v>
      </c>
      <c r="M30" s="35">
        <f t="shared" ref="M30:AI30" si="9">SUM(M27:M29)</f>
        <v>20</v>
      </c>
      <c r="N30" s="35">
        <f t="shared" si="9"/>
        <v>20</v>
      </c>
      <c r="O30" s="35">
        <f t="shared" si="9"/>
        <v>19</v>
      </c>
      <c r="P30" s="35">
        <f t="shared" si="9"/>
        <v>18</v>
      </c>
      <c r="Q30" s="35">
        <f t="shared" si="9"/>
        <v>19</v>
      </c>
      <c r="R30" s="35">
        <f t="shared" si="9"/>
        <v>20</v>
      </c>
      <c r="S30" s="35">
        <f t="shared" si="9"/>
        <v>16</v>
      </c>
      <c r="T30" s="35">
        <f t="shared" si="9"/>
        <v>17</v>
      </c>
      <c r="U30" s="35">
        <f t="shared" si="9"/>
        <v>19</v>
      </c>
      <c r="V30" s="35">
        <f t="shared" si="9"/>
        <v>18</v>
      </c>
      <c r="W30" s="35">
        <f t="shared" si="9"/>
        <v>20</v>
      </c>
      <c r="X30" s="35">
        <f t="shared" si="9"/>
        <v>20</v>
      </c>
      <c r="Y30" s="35">
        <f t="shared" si="9"/>
        <v>20</v>
      </c>
      <c r="Z30" s="35">
        <f t="shared" si="9"/>
        <v>19</v>
      </c>
      <c r="AA30" s="35">
        <f t="shared" si="9"/>
        <v>20</v>
      </c>
      <c r="AB30" s="35">
        <f t="shared" si="9"/>
        <v>20</v>
      </c>
      <c r="AC30" s="35">
        <f t="shared" si="9"/>
        <v>19</v>
      </c>
      <c r="AD30" s="35">
        <f t="shared" si="9"/>
        <v>19</v>
      </c>
      <c r="AE30" s="35">
        <f t="shared" si="9"/>
        <v>20</v>
      </c>
      <c r="AF30" s="35">
        <f t="shared" si="9"/>
        <v>20</v>
      </c>
      <c r="AG30" s="35">
        <f t="shared" si="9"/>
        <v>19</v>
      </c>
      <c r="AH30" s="35">
        <f t="shared" si="9"/>
        <v>18</v>
      </c>
      <c r="AI30" s="35">
        <f t="shared" si="9"/>
        <v>19</v>
      </c>
    </row>
    <row r="31" ht="15.75" spans="1:35">
      <c r="A31" s="134"/>
      <c r="B31" s="28"/>
      <c r="C31" s="135" t="s">
        <v>376</v>
      </c>
      <c r="D31" s="78">
        <v>28</v>
      </c>
      <c r="E31" s="34">
        <v>27</v>
      </c>
      <c r="F31" s="35">
        <v>29</v>
      </c>
      <c r="G31" s="35">
        <v>44</v>
      </c>
      <c r="H31" s="35">
        <v>48</v>
      </c>
      <c r="I31" s="35">
        <v>28</v>
      </c>
      <c r="J31" s="35">
        <v>27</v>
      </c>
      <c r="K31" s="35">
        <v>27</v>
      </c>
      <c r="L31" s="35">
        <v>27</v>
      </c>
      <c r="M31" s="35">
        <v>28</v>
      </c>
      <c r="N31" s="35">
        <v>29</v>
      </c>
      <c r="O31" s="35">
        <v>27</v>
      </c>
      <c r="P31" s="35">
        <v>9</v>
      </c>
      <c r="Q31" s="35">
        <v>27</v>
      </c>
      <c r="R31" s="35">
        <v>30</v>
      </c>
      <c r="S31" s="35">
        <v>27</v>
      </c>
      <c r="T31" s="35">
        <v>26</v>
      </c>
      <c r="U31" s="35">
        <v>27</v>
      </c>
      <c r="V31" s="35">
        <v>26</v>
      </c>
      <c r="W31" s="67">
        <v>28</v>
      </c>
      <c r="X31" s="35">
        <v>36</v>
      </c>
      <c r="Y31" s="35">
        <v>41</v>
      </c>
      <c r="Z31" s="35">
        <v>29</v>
      </c>
      <c r="AA31" s="35">
        <v>35</v>
      </c>
      <c r="AB31" s="35">
        <v>31</v>
      </c>
      <c r="AC31" s="35">
        <v>31</v>
      </c>
      <c r="AD31" s="35">
        <v>27</v>
      </c>
      <c r="AE31" s="35">
        <v>34</v>
      </c>
      <c r="AF31" s="35">
        <v>34</v>
      </c>
      <c r="AG31" s="35">
        <v>29</v>
      </c>
      <c r="AH31" s="78">
        <v>35</v>
      </c>
      <c r="AI31" s="35">
        <v>28</v>
      </c>
    </row>
    <row r="32" ht="15.75" spans="1:35">
      <c r="A32" s="134"/>
      <c r="B32" s="28"/>
      <c r="C32" s="90" t="s">
        <v>277</v>
      </c>
      <c r="D32" s="24">
        <f t="shared" ref="D32:AI32" si="10">SUM(D30:D31)</f>
        <v>47</v>
      </c>
      <c r="E32" s="24">
        <f t="shared" si="10"/>
        <v>46</v>
      </c>
      <c r="F32" s="24">
        <f t="shared" si="10"/>
        <v>48</v>
      </c>
      <c r="G32" s="24">
        <f t="shared" si="10"/>
        <v>64</v>
      </c>
      <c r="H32" s="24">
        <f t="shared" si="10"/>
        <v>68</v>
      </c>
      <c r="I32" s="24">
        <f t="shared" si="10"/>
        <v>48</v>
      </c>
      <c r="J32" s="24">
        <f t="shared" si="10"/>
        <v>46</v>
      </c>
      <c r="K32" s="24">
        <f t="shared" si="10"/>
        <v>46</v>
      </c>
      <c r="L32" s="24">
        <f t="shared" si="10"/>
        <v>46</v>
      </c>
      <c r="M32" s="24">
        <f t="shared" si="10"/>
        <v>48</v>
      </c>
      <c r="N32" s="24">
        <f t="shared" si="10"/>
        <v>49</v>
      </c>
      <c r="O32" s="24">
        <f t="shared" si="10"/>
        <v>46</v>
      </c>
      <c r="P32" s="24">
        <f t="shared" si="10"/>
        <v>27</v>
      </c>
      <c r="Q32" s="24">
        <f t="shared" si="10"/>
        <v>46</v>
      </c>
      <c r="R32" s="24">
        <f t="shared" si="10"/>
        <v>50</v>
      </c>
      <c r="S32" s="24">
        <f t="shared" si="10"/>
        <v>43</v>
      </c>
      <c r="T32" s="24">
        <f t="shared" si="10"/>
        <v>43</v>
      </c>
      <c r="U32" s="24">
        <f t="shared" si="10"/>
        <v>46</v>
      </c>
      <c r="V32" s="24">
        <f t="shared" si="10"/>
        <v>44</v>
      </c>
      <c r="W32" s="24">
        <f t="shared" si="10"/>
        <v>48</v>
      </c>
      <c r="X32" s="24">
        <f t="shared" si="10"/>
        <v>56</v>
      </c>
      <c r="Y32" s="24">
        <f t="shared" si="10"/>
        <v>61</v>
      </c>
      <c r="Z32" s="24">
        <f t="shared" si="10"/>
        <v>48</v>
      </c>
      <c r="AA32" s="24">
        <f t="shared" si="10"/>
        <v>55</v>
      </c>
      <c r="AB32" s="24">
        <f t="shared" si="10"/>
        <v>51</v>
      </c>
      <c r="AC32" s="24">
        <f t="shared" si="10"/>
        <v>50</v>
      </c>
      <c r="AD32" s="24">
        <f t="shared" si="10"/>
        <v>46</v>
      </c>
      <c r="AE32" s="24">
        <f t="shared" si="10"/>
        <v>54</v>
      </c>
      <c r="AF32" s="24">
        <f t="shared" si="10"/>
        <v>54</v>
      </c>
      <c r="AG32" s="24">
        <f t="shared" si="10"/>
        <v>48</v>
      </c>
      <c r="AH32" s="24">
        <f t="shared" si="10"/>
        <v>53</v>
      </c>
      <c r="AI32" s="24">
        <f t="shared" si="10"/>
        <v>47</v>
      </c>
    </row>
    <row r="33" ht="15.75" spans="1:35">
      <c r="A33" s="134"/>
      <c r="B33" s="94"/>
      <c r="C33" s="100" t="s">
        <v>44</v>
      </c>
      <c r="D33" s="107" t="s">
        <v>48</v>
      </c>
      <c r="E33" s="136" t="s">
        <v>48</v>
      </c>
      <c r="F33" s="137" t="s">
        <v>48</v>
      </c>
      <c r="G33" s="137" t="s">
        <v>49</v>
      </c>
      <c r="H33" s="137" t="s">
        <v>49</v>
      </c>
      <c r="I33" s="137" t="s">
        <v>48</v>
      </c>
      <c r="J33" s="137" t="s">
        <v>48</v>
      </c>
      <c r="K33" s="137" t="s">
        <v>48</v>
      </c>
      <c r="L33" s="137" t="s">
        <v>48</v>
      </c>
      <c r="M33" s="137" t="s">
        <v>48</v>
      </c>
      <c r="N33" s="137" t="s">
        <v>48</v>
      </c>
      <c r="O33" s="137" t="s">
        <v>48</v>
      </c>
      <c r="P33" s="137" t="s">
        <v>46</v>
      </c>
      <c r="Q33" s="137" t="s">
        <v>48</v>
      </c>
      <c r="R33" s="137" t="s">
        <v>48</v>
      </c>
      <c r="S33" s="137" t="s">
        <v>48</v>
      </c>
      <c r="T33" s="137" t="s">
        <v>48</v>
      </c>
      <c r="U33" s="137" t="s">
        <v>48</v>
      </c>
      <c r="V33" s="137" t="s">
        <v>48</v>
      </c>
      <c r="W33" s="152" t="s">
        <v>48</v>
      </c>
      <c r="X33" s="137" t="s">
        <v>47</v>
      </c>
      <c r="Y33" s="137" t="s">
        <v>49</v>
      </c>
      <c r="Z33" s="137" t="s">
        <v>48</v>
      </c>
      <c r="AA33" s="137" t="s">
        <v>47</v>
      </c>
      <c r="AB33" s="137" t="s">
        <v>48</v>
      </c>
      <c r="AC33" s="137" t="s">
        <v>48</v>
      </c>
      <c r="AD33" s="137" t="s">
        <v>48</v>
      </c>
      <c r="AE33" s="137" t="s">
        <v>47</v>
      </c>
      <c r="AF33" s="137" t="s">
        <v>47</v>
      </c>
      <c r="AG33" s="137" t="s">
        <v>48</v>
      </c>
      <c r="AH33" s="107" t="s">
        <v>47</v>
      </c>
      <c r="AI33" s="137" t="s">
        <v>48</v>
      </c>
    </row>
    <row r="34" customHeight="1" spans="1:35">
      <c r="A34" s="134"/>
      <c r="B34" s="21" t="s">
        <v>54</v>
      </c>
      <c r="C34" s="22" t="s">
        <v>373</v>
      </c>
      <c r="D34" s="77">
        <v>10</v>
      </c>
      <c r="E34" s="25">
        <v>9</v>
      </c>
      <c r="F34" s="26">
        <v>10</v>
      </c>
      <c r="G34" s="26">
        <v>10</v>
      </c>
      <c r="H34" s="26">
        <v>10</v>
      </c>
      <c r="I34" s="26">
        <v>10</v>
      </c>
      <c r="J34" s="26">
        <v>10</v>
      </c>
      <c r="K34" s="26">
        <v>9</v>
      </c>
      <c r="L34" s="26">
        <v>9</v>
      </c>
      <c r="M34" s="26">
        <v>10</v>
      </c>
      <c r="N34" s="26">
        <v>10</v>
      </c>
      <c r="O34" s="26">
        <v>10</v>
      </c>
      <c r="P34" s="26">
        <v>9</v>
      </c>
      <c r="Q34" s="26">
        <v>9</v>
      </c>
      <c r="R34" s="26">
        <v>10</v>
      </c>
      <c r="S34" s="26">
        <v>7</v>
      </c>
      <c r="T34" s="26">
        <v>8</v>
      </c>
      <c r="U34" s="26">
        <v>9</v>
      </c>
      <c r="V34" s="26">
        <v>9</v>
      </c>
      <c r="W34" s="66">
        <v>10</v>
      </c>
      <c r="X34" s="26">
        <v>10</v>
      </c>
      <c r="Y34" s="26">
        <v>10</v>
      </c>
      <c r="Z34" s="26">
        <v>10</v>
      </c>
      <c r="AA34" s="26">
        <v>10</v>
      </c>
      <c r="AB34" s="26">
        <v>10</v>
      </c>
      <c r="AC34" s="26">
        <v>10</v>
      </c>
      <c r="AD34" s="26">
        <v>10</v>
      </c>
      <c r="AE34" s="26">
        <v>10</v>
      </c>
      <c r="AF34" s="26">
        <v>10</v>
      </c>
      <c r="AG34" s="26">
        <v>10</v>
      </c>
      <c r="AH34" s="77">
        <v>9</v>
      </c>
      <c r="AI34" s="26">
        <v>9</v>
      </c>
    </row>
    <row r="35" spans="1:35">
      <c r="A35" s="134"/>
      <c r="B35" s="28"/>
      <c r="C35" s="109" t="s">
        <v>374</v>
      </c>
      <c r="D35" s="110">
        <v>5</v>
      </c>
      <c r="E35" s="30">
        <v>5</v>
      </c>
      <c r="F35" s="31">
        <v>5</v>
      </c>
      <c r="G35" s="31">
        <v>5</v>
      </c>
      <c r="H35" s="31">
        <v>5</v>
      </c>
      <c r="I35" s="31">
        <v>5</v>
      </c>
      <c r="J35" s="31">
        <v>5</v>
      </c>
      <c r="K35" s="31">
        <v>5</v>
      </c>
      <c r="L35" s="31">
        <v>5</v>
      </c>
      <c r="M35" s="31">
        <v>5</v>
      </c>
      <c r="N35" s="31">
        <v>5</v>
      </c>
      <c r="O35" s="31">
        <v>5</v>
      </c>
      <c r="P35" s="31">
        <v>5</v>
      </c>
      <c r="Q35" s="31">
        <v>5</v>
      </c>
      <c r="R35" s="31">
        <v>5</v>
      </c>
      <c r="S35" s="31">
        <v>5</v>
      </c>
      <c r="T35" s="31">
        <v>5</v>
      </c>
      <c r="U35" s="31">
        <v>5</v>
      </c>
      <c r="V35" s="31">
        <v>5</v>
      </c>
      <c r="W35" s="31">
        <v>5</v>
      </c>
      <c r="X35" s="31">
        <v>5</v>
      </c>
      <c r="Y35" s="31">
        <v>5</v>
      </c>
      <c r="Z35" s="31">
        <v>5</v>
      </c>
      <c r="AA35" s="31">
        <v>5</v>
      </c>
      <c r="AB35" s="31">
        <v>5</v>
      </c>
      <c r="AC35" s="31">
        <v>5</v>
      </c>
      <c r="AD35" s="31">
        <v>5</v>
      </c>
      <c r="AE35" s="31">
        <v>5</v>
      </c>
      <c r="AF35" s="31">
        <v>5</v>
      </c>
      <c r="AG35" s="31">
        <v>5</v>
      </c>
      <c r="AH35" s="31">
        <v>5</v>
      </c>
      <c r="AI35" s="31">
        <v>5</v>
      </c>
    </row>
    <row r="36" spans="1:35">
      <c r="A36" s="134"/>
      <c r="B36" s="28"/>
      <c r="C36" s="109" t="s">
        <v>375</v>
      </c>
      <c r="D36" s="110">
        <v>5</v>
      </c>
      <c r="E36" s="30">
        <v>5</v>
      </c>
      <c r="F36" s="31">
        <v>5</v>
      </c>
      <c r="G36" s="31">
        <v>5</v>
      </c>
      <c r="H36" s="31">
        <v>5</v>
      </c>
      <c r="I36" s="31">
        <v>5</v>
      </c>
      <c r="J36" s="31">
        <v>5</v>
      </c>
      <c r="K36" s="31">
        <v>5</v>
      </c>
      <c r="L36" s="31">
        <v>5</v>
      </c>
      <c r="M36" s="31">
        <v>5</v>
      </c>
      <c r="N36" s="31">
        <v>5</v>
      </c>
      <c r="O36" s="31">
        <v>5</v>
      </c>
      <c r="P36" s="31">
        <v>5</v>
      </c>
      <c r="Q36" s="31">
        <v>5</v>
      </c>
      <c r="R36" s="31">
        <v>5</v>
      </c>
      <c r="S36" s="31">
        <v>4</v>
      </c>
      <c r="T36" s="31">
        <v>5</v>
      </c>
      <c r="U36" s="31">
        <v>5</v>
      </c>
      <c r="V36" s="31">
        <v>5</v>
      </c>
      <c r="W36" s="31">
        <v>5</v>
      </c>
      <c r="X36" s="31">
        <v>5</v>
      </c>
      <c r="Y36" s="31">
        <v>5</v>
      </c>
      <c r="Z36" s="31">
        <v>5</v>
      </c>
      <c r="AA36" s="31">
        <v>5</v>
      </c>
      <c r="AB36" s="31">
        <v>5</v>
      </c>
      <c r="AC36" s="31">
        <v>5</v>
      </c>
      <c r="AD36" s="31">
        <v>5</v>
      </c>
      <c r="AE36" s="31">
        <v>5</v>
      </c>
      <c r="AF36" s="31">
        <v>5</v>
      </c>
      <c r="AG36" s="31">
        <v>5</v>
      </c>
      <c r="AH36" s="31">
        <v>5</v>
      </c>
      <c r="AI36" s="31">
        <v>5</v>
      </c>
    </row>
    <row r="37" spans="1:35">
      <c r="A37" s="134"/>
      <c r="B37" s="28"/>
      <c r="C37" s="23" t="s">
        <v>41</v>
      </c>
      <c r="D37" s="35">
        <f t="shared" ref="D37:L37" si="11">SUM(D34:D36)</f>
        <v>20</v>
      </c>
      <c r="E37" s="35">
        <f t="shared" si="11"/>
        <v>19</v>
      </c>
      <c r="F37" s="35">
        <f t="shared" si="11"/>
        <v>20</v>
      </c>
      <c r="G37" s="35">
        <f t="shared" si="11"/>
        <v>20</v>
      </c>
      <c r="H37" s="35">
        <f t="shared" si="11"/>
        <v>20</v>
      </c>
      <c r="I37" s="35">
        <f t="shared" si="11"/>
        <v>20</v>
      </c>
      <c r="J37" s="35">
        <v>21</v>
      </c>
      <c r="K37" s="35">
        <f t="shared" si="11"/>
        <v>19</v>
      </c>
      <c r="L37" s="35">
        <f t="shared" si="11"/>
        <v>19</v>
      </c>
      <c r="M37" s="35">
        <f t="shared" ref="M37:AI37" si="12">SUM(M34:M36)</f>
        <v>20</v>
      </c>
      <c r="N37" s="35">
        <f t="shared" si="12"/>
        <v>20</v>
      </c>
      <c r="O37" s="35">
        <f t="shared" si="12"/>
        <v>20</v>
      </c>
      <c r="P37" s="35">
        <f t="shared" si="12"/>
        <v>19</v>
      </c>
      <c r="Q37" s="35">
        <f t="shared" si="12"/>
        <v>19</v>
      </c>
      <c r="R37" s="35">
        <f t="shared" si="12"/>
        <v>20</v>
      </c>
      <c r="S37" s="35">
        <f t="shared" si="12"/>
        <v>16</v>
      </c>
      <c r="T37" s="35">
        <f t="shared" si="12"/>
        <v>18</v>
      </c>
      <c r="U37" s="35">
        <f t="shared" si="12"/>
        <v>19</v>
      </c>
      <c r="V37" s="35">
        <f t="shared" si="12"/>
        <v>19</v>
      </c>
      <c r="W37" s="35">
        <f t="shared" si="12"/>
        <v>20</v>
      </c>
      <c r="X37" s="35">
        <f t="shared" si="12"/>
        <v>20</v>
      </c>
      <c r="Y37" s="35">
        <f t="shared" si="12"/>
        <v>20</v>
      </c>
      <c r="Z37" s="35">
        <f t="shared" si="12"/>
        <v>20</v>
      </c>
      <c r="AA37" s="35">
        <f t="shared" si="12"/>
        <v>20</v>
      </c>
      <c r="AB37" s="35">
        <f t="shared" si="12"/>
        <v>20</v>
      </c>
      <c r="AC37" s="35">
        <f t="shared" si="12"/>
        <v>20</v>
      </c>
      <c r="AD37" s="35">
        <f t="shared" si="12"/>
        <v>20</v>
      </c>
      <c r="AE37" s="35">
        <f t="shared" si="12"/>
        <v>20</v>
      </c>
      <c r="AF37" s="35">
        <f t="shared" si="12"/>
        <v>20</v>
      </c>
      <c r="AG37" s="35">
        <f t="shared" si="12"/>
        <v>20</v>
      </c>
      <c r="AH37" s="35">
        <f t="shared" si="12"/>
        <v>19</v>
      </c>
      <c r="AI37" s="35">
        <f t="shared" si="12"/>
        <v>19</v>
      </c>
    </row>
    <row r="38" ht="15.75" spans="1:35">
      <c r="A38" s="134"/>
      <c r="B38" s="28"/>
      <c r="C38" s="135" t="s">
        <v>376</v>
      </c>
      <c r="D38" s="78">
        <v>33</v>
      </c>
      <c r="E38" s="34">
        <v>27</v>
      </c>
      <c r="F38" s="35">
        <v>29</v>
      </c>
      <c r="G38" s="35">
        <v>63</v>
      </c>
      <c r="H38" s="35">
        <v>63</v>
      </c>
      <c r="I38" s="35">
        <v>34</v>
      </c>
      <c r="J38" s="35">
        <v>28</v>
      </c>
      <c r="K38" s="35">
        <v>29</v>
      </c>
      <c r="L38" s="35">
        <v>28</v>
      </c>
      <c r="M38" s="35">
        <v>28</v>
      </c>
      <c r="N38" s="35">
        <v>30</v>
      </c>
      <c r="O38" s="35">
        <v>27</v>
      </c>
      <c r="P38" s="35">
        <v>26</v>
      </c>
      <c r="Q38" s="35">
        <v>27</v>
      </c>
      <c r="R38" s="35">
        <v>30</v>
      </c>
      <c r="S38" s="35">
        <v>27</v>
      </c>
      <c r="T38" s="35">
        <v>27</v>
      </c>
      <c r="U38" s="35">
        <v>27</v>
      </c>
      <c r="V38" s="35">
        <v>27</v>
      </c>
      <c r="W38" s="67">
        <v>29</v>
      </c>
      <c r="X38" s="35">
        <v>46</v>
      </c>
      <c r="Y38" s="35">
        <v>49</v>
      </c>
      <c r="Z38" s="35">
        <v>29</v>
      </c>
      <c r="AA38" s="35">
        <v>28</v>
      </c>
      <c r="AB38" s="35">
        <v>30</v>
      </c>
      <c r="AC38" s="35">
        <v>29</v>
      </c>
      <c r="AD38" s="35">
        <v>28</v>
      </c>
      <c r="AE38" s="35">
        <v>35</v>
      </c>
      <c r="AF38" s="35">
        <v>35</v>
      </c>
      <c r="AG38" s="35">
        <v>29</v>
      </c>
      <c r="AH38" s="78">
        <v>27</v>
      </c>
      <c r="AI38" s="35">
        <v>28</v>
      </c>
    </row>
    <row r="39" ht="15.75" spans="1:35">
      <c r="A39" s="134"/>
      <c r="B39" s="28"/>
      <c r="C39" s="90" t="s">
        <v>277</v>
      </c>
      <c r="D39" s="24">
        <f t="shared" ref="D39:AI39" si="13">SUM(D37:D38)</f>
        <v>53</v>
      </c>
      <c r="E39" s="24">
        <f t="shared" si="13"/>
        <v>46</v>
      </c>
      <c r="F39" s="24">
        <f t="shared" si="13"/>
        <v>49</v>
      </c>
      <c r="G39" s="24">
        <f t="shared" si="13"/>
        <v>83</v>
      </c>
      <c r="H39" s="24">
        <f t="shared" si="13"/>
        <v>83</v>
      </c>
      <c r="I39" s="24">
        <f t="shared" si="13"/>
        <v>54</v>
      </c>
      <c r="J39" s="24">
        <f t="shared" si="13"/>
        <v>49</v>
      </c>
      <c r="K39" s="24">
        <f t="shared" si="13"/>
        <v>48</v>
      </c>
      <c r="L39" s="24">
        <f t="shared" si="13"/>
        <v>47</v>
      </c>
      <c r="M39" s="24">
        <f t="shared" si="13"/>
        <v>48</v>
      </c>
      <c r="N39" s="24">
        <f t="shared" si="13"/>
        <v>50</v>
      </c>
      <c r="O39" s="24">
        <f t="shared" si="13"/>
        <v>47</v>
      </c>
      <c r="P39" s="24">
        <f t="shared" si="13"/>
        <v>45</v>
      </c>
      <c r="Q39" s="24">
        <f t="shared" si="13"/>
        <v>46</v>
      </c>
      <c r="R39" s="24">
        <f t="shared" si="13"/>
        <v>50</v>
      </c>
      <c r="S39" s="24">
        <f t="shared" si="13"/>
        <v>43</v>
      </c>
      <c r="T39" s="24">
        <f t="shared" si="13"/>
        <v>45</v>
      </c>
      <c r="U39" s="24">
        <f t="shared" si="13"/>
        <v>46</v>
      </c>
      <c r="V39" s="24">
        <f t="shared" si="13"/>
        <v>46</v>
      </c>
      <c r="W39" s="24">
        <f t="shared" si="13"/>
        <v>49</v>
      </c>
      <c r="X39" s="24">
        <f t="shared" si="13"/>
        <v>66</v>
      </c>
      <c r="Y39" s="24">
        <f t="shared" si="13"/>
        <v>69</v>
      </c>
      <c r="Z39" s="24">
        <f t="shared" si="13"/>
        <v>49</v>
      </c>
      <c r="AA39" s="24">
        <f t="shared" si="13"/>
        <v>48</v>
      </c>
      <c r="AB39" s="24">
        <f t="shared" si="13"/>
        <v>50</v>
      </c>
      <c r="AC39" s="24">
        <f t="shared" si="13"/>
        <v>49</v>
      </c>
      <c r="AD39" s="24">
        <f t="shared" si="13"/>
        <v>48</v>
      </c>
      <c r="AE39" s="24">
        <f t="shared" si="13"/>
        <v>55</v>
      </c>
      <c r="AF39" s="24">
        <f t="shared" si="13"/>
        <v>55</v>
      </c>
      <c r="AG39" s="24">
        <f t="shared" si="13"/>
        <v>49</v>
      </c>
      <c r="AH39" s="24">
        <f t="shared" si="13"/>
        <v>46</v>
      </c>
      <c r="AI39" s="24">
        <f t="shared" si="13"/>
        <v>47</v>
      </c>
    </row>
    <row r="40" ht="15.75" spans="1:35">
      <c r="A40" s="134"/>
      <c r="B40" s="94"/>
      <c r="C40" s="100" t="s">
        <v>44</v>
      </c>
      <c r="D40" s="138" t="s">
        <v>47</v>
      </c>
      <c r="E40" s="139" t="s">
        <v>48</v>
      </c>
      <c r="F40" s="140" t="s">
        <v>48</v>
      </c>
      <c r="G40" s="140" t="s">
        <v>56</v>
      </c>
      <c r="H40" s="140" t="s">
        <v>56</v>
      </c>
      <c r="I40" s="140" t="s">
        <v>47</v>
      </c>
      <c r="J40" s="140" t="s">
        <v>48</v>
      </c>
      <c r="K40" s="140" t="s">
        <v>48</v>
      </c>
      <c r="L40" s="140" t="s">
        <v>48</v>
      </c>
      <c r="M40" s="140" t="s">
        <v>48</v>
      </c>
      <c r="N40" s="140" t="s">
        <v>48</v>
      </c>
      <c r="O40" s="140" t="s">
        <v>48</v>
      </c>
      <c r="P40" s="140" t="s">
        <v>48</v>
      </c>
      <c r="Q40" s="140" t="s">
        <v>48</v>
      </c>
      <c r="R40" s="140" t="s">
        <v>48</v>
      </c>
      <c r="S40" s="140" t="s">
        <v>48</v>
      </c>
      <c r="T40" s="140" t="s">
        <v>48</v>
      </c>
      <c r="U40" s="140" t="s">
        <v>48</v>
      </c>
      <c r="V40" s="140" t="s">
        <v>48</v>
      </c>
      <c r="W40" s="153" t="s">
        <v>48</v>
      </c>
      <c r="X40" s="140" t="s">
        <v>49</v>
      </c>
      <c r="Y40" s="140" t="s">
        <v>49</v>
      </c>
      <c r="Z40" s="140" t="s">
        <v>48</v>
      </c>
      <c r="AA40" s="140" t="s">
        <v>48</v>
      </c>
      <c r="AB40" s="140" t="s">
        <v>48</v>
      </c>
      <c r="AC40" s="140" t="s">
        <v>48</v>
      </c>
      <c r="AD40" s="140" t="s">
        <v>48</v>
      </c>
      <c r="AE40" s="140" t="s">
        <v>47</v>
      </c>
      <c r="AF40" s="140" t="s">
        <v>47</v>
      </c>
      <c r="AG40" s="140" t="s">
        <v>48</v>
      </c>
      <c r="AH40" s="138" t="s">
        <v>48</v>
      </c>
      <c r="AI40" s="140" t="s">
        <v>48</v>
      </c>
    </row>
    <row r="41" customHeight="1" spans="1:37">
      <c r="A41" s="134"/>
      <c r="B41" s="21" t="s">
        <v>377</v>
      </c>
      <c r="C41" s="22" t="s">
        <v>373</v>
      </c>
      <c r="D41" s="110">
        <v>10</v>
      </c>
      <c r="E41" s="110">
        <v>9</v>
      </c>
      <c r="F41" s="110">
        <v>9</v>
      </c>
      <c r="G41" s="110">
        <v>9</v>
      </c>
      <c r="H41" s="110">
        <v>9</v>
      </c>
      <c r="I41" s="110">
        <v>9</v>
      </c>
      <c r="J41" s="110">
        <v>9</v>
      </c>
      <c r="K41" s="110">
        <v>9</v>
      </c>
      <c r="L41" s="110">
        <v>9</v>
      </c>
      <c r="M41" s="110">
        <v>9</v>
      </c>
      <c r="N41" s="110">
        <v>9</v>
      </c>
      <c r="O41" s="150">
        <v>9</v>
      </c>
      <c r="P41" s="110">
        <v>9</v>
      </c>
      <c r="Q41" s="110">
        <v>9</v>
      </c>
      <c r="R41" s="110">
        <v>9</v>
      </c>
      <c r="S41" s="110">
        <v>8</v>
      </c>
      <c r="T41" s="110">
        <v>7</v>
      </c>
      <c r="U41" s="110">
        <v>9</v>
      </c>
      <c r="V41" s="110">
        <v>8</v>
      </c>
      <c r="W41" s="154">
        <v>9</v>
      </c>
      <c r="X41" s="110">
        <v>9</v>
      </c>
      <c r="Y41" s="110">
        <v>9</v>
      </c>
      <c r="Z41" s="110">
        <v>9</v>
      </c>
      <c r="AA41" s="110">
        <v>10</v>
      </c>
      <c r="AB41" s="150">
        <v>9</v>
      </c>
      <c r="AC41" s="110">
        <v>9</v>
      </c>
      <c r="AD41" s="110">
        <v>10</v>
      </c>
      <c r="AE41" s="110">
        <v>9</v>
      </c>
      <c r="AF41" s="110">
        <v>10</v>
      </c>
      <c r="AG41" s="110">
        <v>9</v>
      </c>
      <c r="AH41" s="110">
        <v>9</v>
      </c>
      <c r="AI41" s="110">
        <v>8</v>
      </c>
      <c r="AK41" s="157"/>
    </row>
    <row r="42" spans="1:35">
      <c r="A42" s="134"/>
      <c r="B42" s="28"/>
      <c r="C42" s="109" t="s">
        <v>374</v>
      </c>
      <c r="D42" s="78">
        <v>5</v>
      </c>
      <c r="E42" s="78">
        <v>5</v>
      </c>
      <c r="F42" s="78">
        <v>5</v>
      </c>
      <c r="G42" s="78">
        <v>5</v>
      </c>
      <c r="H42" s="31">
        <v>5</v>
      </c>
      <c r="I42" s="31">
        <v>5</v>
      </c>
      <c r="J42" s="31">
        <v>5</v>
      </c>
      <c r="K42" s="31">
        <v>5</v>
      </c>
      <c r="L42" s="31">
        <v>5</v>
      </c>
      <c r="M42" s="31">
        <v>5</v>
      </c>
      <c r="N42" s="31">
        <v>5</v>
      </c>
      <c r="O42" s="31">
        <v>5</v>
      </c>
      <c r="P42" s="31">
        <v>4</v>
      </c>
      <c r="Q42" s="31">
        <v>5</v>
      </c>
      <c r="R42" s="31">
        <v>5</v>
      </c>
      <c r="S42" s="31">
        <v>5</v>
      </c>
      <c r="T42" s="31">
        <v>4</v>
      </c>
      <c r="U42" s="31">
        <v>5</v>
      </c>
      <c r="V42" s="31">
        <v>5</v>
      </c>
      <c r="W42" s="31">
        <v>5</v>
      </c>
      <c r="X42" s="31">
        <v>5</v>
      </c>
      <c r="Y42" s="31">
        <v>5</v>
      </c>
      <c r="Z42" s="31">
        <v>5</v>
      </c>
      <c r="AA42" s="31">
        <v>5</v>
      </c>
      <c r="AB42" s="31">
        <v>5</v>
      </c>
      <c r="AC42" s="31">
        <v>5</v>
      </c>
      <c r="AD42" s="31">
        <v>5</v>
      </c>
      <c r="AE42" s="31">
        <v>5</v>
      </c>
      <c r="AF42" s="31">
        <v>5</v>
      </c>
      <c r="AG42" s="31">
        <v>5</v>
      </c>
      <c r="AH42" s="31">
        <v>5</v>
      </c>
      <c r="AI42" s="31">
        <v>5</v>
      </c>
    </row>
    <row r="43" spans="1:35">
      <c r="A43" s="134"/>
      <c r="B43" s="28"/>
      <c r="C43" s="109" t="s">
        <v>375</v>
      </c>
      <c r="D43" s="78">
        <v>5</v>
      </c>
      <c r="E43" s="78">
        <v>4</v>
      </c>
      <c r="F43" s="78">
        <v>5</v>
      </c>
      <c r="G43" s="78">
        <v>5</v>
      </c>
      <c r="H43" s="31">
        <v>5</v>
      </c>
      <c r="I43" s="31">
        <v>4</v>
      </c>
      <c r="J43" s="31">
        <v>5</v>
      </c>
      <c r="K43" s="31">
        <v>4</v>
      </c>
      <c r="L43" s="31">
        <v>4</v>
      </c>
      <c r="M43" s="31">
        <v>5</v>
      </c>
      <c r="N43" s="31">
        <v>5</v>
      </c>
      <c r="O43" s="31">
        <v>4</v>
      </c>
      <c r="P43" s="31">
        <v>4</v>
      </c>
      <c r="Q43" s="31">
        <v>5</v>
      </c>
      <c r="R43" s="31">
        <v>5</v>
      </c>
      <c r="S43" s="31">
        <v>5</v>
      </c>
      <c r="T43" s="31">
        <v>4</v>
      </c>
      <c r="U43" s="31">
        <v>4</v>
      </c>
      <c r="V43" s="31">
        <v>4</v>
      </c>
      <c r="W43" s="31">
        <v>5</v>
      </c>
      <c r="X43" s="31">
        <v>5</v>
      </c>
      <c r="Y43" s="31">
        <v>5</v>
      </c>
      <c r="Z43" s="31">
        <v>4</v>
      </c>
      <c r="AA43" s="31">
        <v>5</v>
      </c>
      <c r="AB43" s="31">
        <v>5</v>
      </c>
      <c r="AC43" s="31">
        <v>5</v>
      </c>
      <c r="AD43" s="31">
        <v>5</v>
      </c>
      <c r="AE43" s="31">
        <v>5</v>
      </c>
      <c r="AF43" s="31">
        <v>5</v>
      </c>
      <c r="AG43" s="31">
        <v>4</v>
      </c>
      <c r="AH43" s="31">
        <v>5</v>
      </c>
      <c r="AI43" s="31">
        <v>4</v>
      </c>
    </row>
    <row r="44" spans="1:35">
      <c r="A44" s="134"/>
      <c r="B44" s="28"/>
      <c r="C44" s="23" t="s">
        <v>41</v>
      </c>
      <c r="D44" s="35">
        <f t="shared" ref="D44:AI44" si="14">SUM(D41:D43)</f>
        <v>20</v>
      </c>
      <c r="E44" s="35">
        <f t="shared" si="14"/>
        <v>18</v>
      </c>
      <c r="F44" s="35">
        <f t="shared" si="14"/>
        <v>19</v>
      </c>
      <c r="G44" s="35">
        <f t="shared" si="14"/>
        <v>19</v>
      </c>
      <c r="H44" s="35">
        <f t="shared" si="14"/>
        <v>19</v>
      </c>
      <c r="I44" s="35">
        <f t="shared" si="14"/>
        <v>18</v>
      </c>
      <c r="J44" s="35">
        <f t="shared" si="14"/>
        <v>19</v>
      </c>
      <c r="K44" s="35">
        <f t="shared" si="14"/>
        <v>18</v>
      </c>
      <c r="L44" s="35">
        <f t="shared" si="14"/>
        <v>18</v>
      </c>
      <c r="M44" s="35">
        <f t="shared" si="14"/>
        <v>19</v>
      </c>
      <c r="N44" s="35">
        <f t="shared" si="14"/>
        <v>19</v>
      </c>
      <c r="O44" s="35">
        <f t="shared" si="14"/>
        <v>18</v>
      </c>
      <c r="P44" s="35">
        <f t="shared" si="14"/>
        <v>17</v>
      </c>
      <c r="Q44" s="35">
        <f t="shared" si="14"/>
        <v>19</v>
      </c>
      <c r="R44" s="35">
        <f t="shared" si="14"/>
        <v>19</v>
      </c>
      <c r="S44" s="35">
        <f t="shared" si="14"/>
        <v>18</v>
      </c>
      <c r="T44" s="35">
        <f t="shared" si="14"/>
        <v>15</v>
      </c>
      <c r="U44" s="35">
        <f t="shared" si="14"/>
        <v>18</v>
      </c>
      <c r="V44" s="35">
        <f t="shared" si="14"/>
        <v>17</v>
      </c>
      <c r="W44" s="35">
        <f t="shared" si="14"/>
        <v>19</v>
      </c>
      <c r="X44" s="35">
        <f t="shared" si="14"/>
        <v>19</v>
      </c>
      <c r="Y44" s="35">
        <f t="shared" si="14"/>
        <v>19</v>
      </c>
      <c r="Z44" s="35">
        <f t="shared" si="14"/>
        <v>18</v>
      </c>
      <c r="AA44" s="35">
        <f t="shared" si="14"/>
        <v>20</v>
      </c>
      <c r="AB44" s="35">
        <f t="shared" si="14"/>
        <v>19</v>
      </c>
      <c r="AC44" s="35">
        <f t="shared" si="14"/>
        <v>19</v>
      </c>
      <c r="AD44" s="35">
        <f t="shared" si="14"/>
        <v>20</v>
      </c>
      <c r="AE44" s="35">
        <f t="shared" si="14"/>
        <v>19</v>
      </c>
      <c r="AF44" s="35">
        <f t="shared" si="14"/>
        <v>20</v>
      </c>
      <c r="AG44" s="35">
        <f t="shared" si="14"/>
        <v>18</v>
      </c>
      <c r="AH44" s="35">
        <f t="shared" si="14"/>
        <v>19</v>
      </c>
      <c r="AI44" s="35">
        <f t="shared" si="14"/>
        <v>17</v>
      </c>
    </row>
    <row r="45" ht="15.75" spans="1:35">
      <c r="A45" s="134"/>
      <c r="B45" s="28"/>
      <c r="C45" s="135" t="s">
        <v>376</v>
      </c>
      <c r="D45" s="78">
        <v>56</v>
      </c>
      <c r="E45" s="78">
        <v>50</v>
      </c>
      <c r="F45" s="78">
        <v>51</v>
      </c>
      <c r="G45" s="78">
        <v>62</v>
      </c>
      <c r="H45" s="78">
        <v>75</v>
      </c>
      <c r="I45" s="78">
        <v>50</v>
      </c>
      <c r="J45" s="78">
        <v>53</v>
      </c>
      <c r="K45" s="78">
        <v>45</v>
      </c>
      <c r="L45" s="78">
        <v>45</v>
      </c>
      <c r="M45" s="78">
        <v>50</v>
      </c>
      <c r="N45" s="78">
        <v>58</v>
      </c>
      <c r="O45" s="69">
        <v>51</v>
      </c>
      <c r="P45" s="78">
        <v>40</v>
      </c>
      <c r="Q45" s="78">
        <v>41</v>
      </c>
      <c r="R45" s="78">
        <v>60</v>
      </c>
      <c r="S45" s="78">
        <v>27</v>
      </c>
      <c r="T45" s="78">
        <v>41</v>
      </c>
      <c r="U45" s="78">
        <v>50</v>
      </c>
      <c r="V45" s="78">
        <v>45</v>
      </c>
      <c r="W45" s="67">
        <v>54</v>
      </c>
      <c r="X45" s="78">
        <v>55</v>
      </c>
      <c r="Y45" s="78">
        <v>57</v>
      </c>
      <c r="Z45" s="78">
        <v>48</v>
      </c>
      <c r="AA45" s="78">
        <v>58</v>
      </c>
      <c r="AB45" s="69">
        <v>54</v>
      </c>
      <c r="AC45" s="78">
        <v>53</v>
      </c>
      <c r="AD45" s="78">
        <v>28</v>
      </c>
      <c r="AE45" s="78">
        <v>55</v>
      </c>
      <c r="AF45" s="78">
        <v>65</v>
      </c>
      <c r="AG45" s="78">
        <v>48</v>
      </c>
      <c r="AH45" s="78">
        <v>41</v>
      </c>
      <c r="AI45" s="78">
        <v>43</v>
      </c>
    </row>
    <row r="46" ht="15.75" spans="1:35">
      <c r="A46" s="134"/>
      <c r="B46" s="28"/>
      <c r="C46" s="90" t="s">
        <v>277</v>
      </c>
      <c r="D46" s="24">
        <f t="shared" ref="D46:AI46" si="15">SUM(D44:D45)</f>
        <v>76</v>
      </c>
      <c r="E46" s="24">
        <f t="shared" si="15"/>
        <v>68</v>
      </c>
      <c r="F46" s="24">
        <f t="shared" si="15"/>
        <v>70</v>
      </c>
      <c r="G46" s="24">
        <f t="shared" si="15"/>
        <v>81</v>
      </c>
      <c r="H46" s="24">
        <f t="shared" si="15"/>
        <v>94</v>
      </c>
      <c r="I46" s="24">
        <f t="shared" si="15"/>
        <v>68</v>
      </c>
      <c r="J46" s="24">
        <f t="shared" si="15"/>
        <v>72</v>
      </c>
      <c r="K46" s="24">
        <f t="shared" si="15"/>
        <v>63</v>
      </c>
      <c r="L46" s="24">
        <f t="shared" si="15"/>
        <v>63</v>
      </c>
      <c r="M46" s="24">
        <f t="shared" si="15"/>
        <v>69</v>
      </c>
      <c r="N46" s="24">
        <f t="shared" si="15"/>
        <v>77</v>
      </c>
      <c r="O46" s="24">
        <f t="shared" si="15"/>
        <v>69</v>
      </c>
      <c r="P46" s="24">
        <f t="shared" si="15"/>
        <v>57</v>
      </c>
      <c r="Q46" s="24">
        <f t="shared" si="15"/>
        <v>60</v>
      </c>
      <c r="R46" s="24">
        <f t="shared" si="15"/>
        <v>79</v>
      </c>
      <c r="S46" s="24">
        <f t="shared" si="15"/>
        <v>45</v>
      </c>
      <c r="T46" s="24">
        <f t="shared" si="15"/>
        <v>56</v>
      </c>
      <c r="U46" s="24">
        <f t="shared" si="15"/>
        <v>68</v>
      </c>
      <c r="V46" s="24">
        <f t="shared" si="15"/>
        <v>62</v>
      </c>
      <c r="W46" s="24">
        <f t="shared" si="15"/>
        <v>73</v>
      </c>
      <c r="X46" s="24">
        <f t="shared" si="15"/>
        <v>74</v>
      </c>
      <c r="Y46" s="24">
        <f t="shared" si="15"/>
        <v>76</v>
      </c>
      <c r="Z46" s="24">
        <f t="shared" si="15"/>
        <v>66</v>
      </c>
      <c r="AA46" s="24">
        <f t="shared" si="15"/>
        <v>78</v>
      </c>
      <c r="AB46" s="24">
        <f t="shared" si="15"/>
        <v>73</v>
      </c>
      <c r="AC46" s="24">
        <f t="shared" si="15"/>
        <v>72</v>
      </c>
      <c r="AD46" s="24">
        <f t="shared" si="15"/>
        <v>48</v>
      </c>
      <c r="AE46" s="24">
        <f t="shared" si="15"/>
        <v>74</v>
      </c>
      <c r="AF46" s="24">
        <f t="shared" si="15"/>
        <v>85</v>
      </c>
      <c r="AG46" s="24">
        <f t="shared" si="15"/>
        <v>66</v>
      </c>
      <c r="AH46" s="24">
        <f t="shared" si="15"/>
        <v>60</v>
      </c>
      <c r="AI46" s="24">
        <f t="shared" si="15"/>
        <v>60</v>
      </c>
    </row>
    <row r="47" ht="15.75" spans="1:35">
      <c r="A47" s="134"/>
      <c r="B47" s="94"/>
      <c r="C47" s="100" t="s">
        <v>44</v>
      </c>
      <c r="D47" s="141" t="s">
        <v>47</v>
      </c>
      <c r="E47" s="141" t="s">
        <v>49</v>
      </c>
      <c r="F47" s="141" t="s">
        <v>49</v>
      </c>
      <c r="G47" s="141" t="s">
        <v>56</v>
      </c>
      <c r="H47" s="138" t="s">
        <v>80</v>
      </c>
      <c r="I47" s="138" t="s">
        <v>49</v>
      </c>
      <c r="J47" s="138" t="s">
        <v>49</v>
      </c>
      <c r="K47" s="138" t="s">
        <v>49</v>
      </c>
      <c r="L47" s="138" t="s">
        <v>49</v>
      </c>
      <c r="M47" s="138" t="s">
        <v>49</v>
      </c>
      <c r="N47" s="138" t="s">
        <v>378</v>
      </c>
      <c r="O47" s="151" t="s">
        <v>49</v>
      </c>
      <c r="P47" s="138" t="s">
        <v>47</v>
      </c>
      <c r="Q47" s="138" t="s">
        <v>47</v>
      </c>
      <c r="R47" s="138" t="s">
        <v>45</v>
      </c>
      <c r="S47" s="138" t="s">
        <v>48</v>
      </c>
      <c r="T47" s="138" t="s">
        <v>48</v>
      </c>
      <c r="U47" s="138" t="s">
        <v>49</v>
      </c>
      <c r="V47" s="138" t="s">
        <v>49</v>
      </c>
      <c r="W47" s="153" t="s">
        <v>45</v>
      </c>
      <c r="X47" s="138" t="s">
        <v>45</v>
      </c>
      <c r="Y47" s="138" t="s">
        <v>45</v>
      </c>
      <c r="Z47" s="138" t="s">
        <v>47</v>
      </c>
      <c r="AA47" s="138" t="s">
        <v>45</v>
      </c>
      <c r="AB47" s="151" t="s">
        <v>49</v>
      </c>
      <c r="AC47" s="138" t="s">
        <v>45</v>
      </c>
      <c r="AD47" s="138" t="s">
        <v>48</v>
      </c>
      <c r="AE47" s="138" t="s">
        <v>45</v>
      </c>
      <c r="AF47" s="138" t="s">
        <v>56</v>
      </c>
      <c r="AG47" s="138" t="s">
        <v>49</v>
      </c>
      <c r="AH47" s="138" t="s">
        <v>47</v>
      </c>
      <c r="AI47" s="138" t="s">
        <v>47</v>
      </c>
    </row>
    <row r="48" spans="1:35">
      <c r="A48" s="134"/>
      <c r="B48" s="142" t="s">
        <v>379</v>
      </c>
      <c r="C48" s="22" t="s">
        <v>60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</row>
    <row r="49" spans="1:35">
      <c r="A49" s="134"/>
      <c r="B49" s="143"/>
      <c r="C49" s="109" t="s">
        <v>61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</row>
    <row r="50" spans="1:35">
      <c r="A50" s="134"/>
      <c r="B50" s="143"/>
      <c r="C50" s="109" t="s">
        <v>190</v>
      </c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</row>
    <row r="51" ht="15.75" spans="1:35">
      <c r="A51" s="134"/>
      <c r="B51" s="144"/>
      <c r="C51" s="106" t="s">
        <v>63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</row>
    <row r="52" ht="30.75" spans="1:35">
      <c r="A52" s="134"/>
      <c r="B52" s="116" t="s">
        <v>64</v>
      </c>
      <c r="C52" s="117" t="s">
        <v>65</v>
      </c>
      <c r="D52" s="145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25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</row>
    <row r="53" ht="21.75" customHeight="1" spans="1:35">
      <c r="A53" s="134"/>
      <c r="B53" s="119" t="s">
        <v>66</v>
      </c>
      <c r="C53" s="120" t="s">
        <v>380</v>
      </c>
      <c r="D53" s="26">
        <f>SUM(D11,D18,D25,D32,D39)</f>
        <v>293</v>
      </c>
      <c r="E53" s="26">
        <f t="shared" ref="E53:AI53" si="16">SUM(E11,E18,E25,E32,E39)</f>
        <v>258</v>
      </c>
      <c r="F53" s="26">
        <f t="shared" si="16"/>
        <v>251</v>
      </c>
      <c r="G53" s="26">
        <f t="shared" si="16"/>
        <v>389</v>
      </c>
      <c r="H53" s="26">
        <f t="shared" si="16"/>
        <v>400</v>
      </c>
      <c r="I53" s="26">
        <f t="shared" si="16"/>
        <v>258</v>
      </c>
      <c r="J53" s="26">
        <f t="shared" si="16"/>
        <v>300</v>
      </c>
      <c r="K53" s="26">
        <f t="shared" si="16"/>
        <v>250</v>
      </c>
      <c r="L53" s="26">
        <f t="shared" si="16"/>
        <v>231</v>
      </c>
      <c r="M53" s="26">
        <f t="shared" si="16"/>
        <v>306</v>
      </c>
      <c r="N53" s="26">
        <f t="shared" si="16"/>
        <v>273</v>
      </c>
      <c r="O53" s="26">
        <f t="shared" si="16"/>
        <v>243</v>
      </c>
      <c r="P53" s="26">
        <f t="shared" si="16"/>
        <v>214</v>
      </c>
      <c r="Q53" s="26">
        <f t="shared" si="16"/>
        <v>231</v>
      </c>
      <c r="R53" s="26">
        <f t="shared" si="16"/>
        <v>321</v>
      </c>
      <c r="S53" s="26">
        <f t="shared" si="16"/>
        <v>219</v>
      </c>
      <c r="T53" s="26">
        <f t="shared" si="16"/>
        <v>223</v>
      </c>
      <c r="U53" s="26">
        <f t="shared" si="16"/>
        <v>233</v>
      </c>
      <c r="V53" s="26">
        <f t="shared" si="16"/>
        <v>250</v>
      </c>
      <c r="W53" s="26">
        <f t="shared" si="16"/>
        <v>268</v>
      </c>
      <c r="X53" s="26">
        <f t="shared" si="16"/>
        <v>346</v>
      </c>
      <c r="Y53" s="26">
        <f t="shared" si="16"/>
        <v>351</v>
      </c>
      <c r="Z53" s="26">
        <f t="shared" si="16"/>
        <v>243</v>
      </c>
      <c r="AA53" s="26">
        <f t="shared" si="16"/>
        <v>254</v>
      </c>
      <c r="AB53" s="26">
        <f t="shared" si="16"/>
        <v>300</v>
      </c>
      <c r="AC53" s="26">
        <f t="shared" si="16"/>
        <v>290</v>
      </c>
      <c r="AD53" s="26">
        <f t="shared" si="16"/>
        <v>259</v>
      </c>
      <c r="AE53" s="26">
        <f t="shared" si="16"/>
        <v>290</v>
      </c>
      <c r="AF53" s="26">
        <f t="shared" si="16"/>
        <v>321</v>
      </c>
      <c r="AG53" s="26">
        <f t="shared" si="16"/>
        <v>243</v>
      </c>
      <c r="AH53" s="26">
        <f t="shared" si="16"/>
        <v>265</v>
      </c>
      <c r="AI53" s="26">
        <f t="shared" si="16"/>
        <v>238</v>
      </c>
    </row>
    <row r="54" ht="30.75" spans="1:35">
      <c r="A54" s="146"/>
      <c r="B54" s="121" t="s">
        <v>110</v>
      </c>
      <c r="C54" s="147"/>
      <c r="D54" s="101">
        <f>D53/500</f>
        <v>0.586</v>
      </c>
      <c r="E54" s="101">
        <f t="shared" ref="E54:AI54" si="17">E53/500</f>
        <v>0.516</v>
      </c>
      <c r="F54" s="101">
        <f t="shared" si="17"/>
        <v>0.502</v>
      </c>
      <c r="G54" s="101">
        <f t="shared" si="17"/>
        <v>0.778</v>
      </c>
      <c r="H54" s="101">
        <f t="shared" si="17"/>
        <v>0.8</v>
      </c>
      <c r="I54" s="101">
        <f t="shared" si="17"/>
        <v>0.516</v>
      </c>
      <c r="J54" s="101">
        <f t="shared" si="17"/>
        <v>0.6</v>
      </c>
      <c r="K54" s="101">
        <f t="shared" si="17"/>
        <v>0.5</v>
      </c>
      <c r="L54" s="101">
        <f t="shared" si="17"/>
        <v>0.462</v>
      </c>
      <c r="M54" s="101">
        <f t="shared" si="17"/>
        <v>0.612</v>
      </c>
      <c r="N54" s="101">
        <f t="shared" si="17"/>
        <v>0.546</v>
      </c>
      <c r="O54" s="101">
        <f t="shared" si="17"/>
        <v>0.486</v>
      </c>
      <c r="P54" s="101">
        <f t="shared" si="17"/>
        <v>0.428</v>
      </c>
      <c r="Q54" s="101">
        <f t="shared" si="17"/>
        <v>0.462</v>
      </c>
      <c r="R54" s="101">
        <f t="shared" si="17"/>
        <v>0.642</v>
      </c>
      <c r="S54" s="101">
        <f t="shared" si="17"/>
        <v>0.438</v>
      </c>
      <c r="T54" s="101">
        <f t="shared" si="17"/>
        <v>0.446</v>
      </c>
      <c r="U54" s="101">
        <f t="shared" si="17"/>
        <v>0.466</v>
      </c>
      <c r="V54" s="101">
        <f t="shared" si="17"/>
        <v>0.5</v>
      </c>
      <c r="W54" s="101">
        <f t="shared" si="17"/>
        <v>0.536</v>
      </c>
      <c r="X54" s="101">
        <f t="shared" si="17"/>
        <v>0.692</v>
      </c>
      <c r="Y54" s="101">
        <f t="shared" si="17"/>
        <v>0.702</v>
      </c>
      <c r="Z54" s="101">
        <f t="shared" si="17"/>
        <v>0.486</v>
      </c>
      <c r="AA54" s="101">
        <f t="shared" si="17"/>
        <v>0.508</v>
      </c>
      <c r="AB54" s="101">
        <f t="shared" si="17"/>
        <v>0.6</v>
      </c>
      <c r="AC54" s="101">
        <f t="shared" si="17"/>
        <v>0.58</v>
      </c>
      <c r="AD54" s="101">
        <f t="shared" si="17"/>
        <v>0.518</v>
      </c>
      <c r="AE54" s="101">
        <f t="shared" si="17"/>
        <v>0.58</v>
      </c>
      <c r="AF54" s="101">
        <f t="shared" si="17"/>
        <v>0.642</v>
      </c>
      <c r="AG54" s="101">
        <f t="shared" si="17"/>
        <v>0.486</v>
      </c>
      <c r="AH54" s="101">
        <f t="shared" si="17"/>
        <v>0.53</v>
      </c>
      <c r="AI54" s="101">
        <f t="shared" si="17"/>
        <v>0.476</v>
      </c>
    </row>
    <row r="56" spans="1:1">
      <c r="A56" t="s">
        <v>381</v>
      </c>
    </row>
  </sheetData>
  <mergeCells count="11">
    <mergeCell ref="X1:AG1"/>
    <mergeCell ref="X2:AG2"/>
    <mergeCell ref="A3:B3"/>
    <mergeCell ref="A6:A54"/>
    <mergeCell ref="B6:B12"/>
    <mergeCell ref="B13:B19"/>
    <mergeCell ref="B20:B26"/>
    <mergeCell ref="B27:B33"/>
    <mergeCell ref="B34:B40"/>
    <mergeCell ref="B41:B47"/>
    <mergeCell ref="B48:B51"/>
  </mergeCells>
  <conditionalFormatting sqref="D54:AI54">
    <cfRule type="cellIs" dxfId="0" priority="1" operator="greaterThan">
      <formula>80</formula>
    </cfRule>
  </conditionalFormatting>
  <pageMargins left="0.29" right="0.236220472440945" top="0.59" bottom="0.748031496062992" header="0.31496062992126" footer="0.31496062992126"/>
  <pageSetup paperSize="9" scale="44" orientation="landscape" verticalDpi="3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88"/>
  <sheetViews>
    <sheetView tabSelected="1" topLeftCell="D106" workbookViewId="0">
      <selection activeCell="F45" sqref="F45"/>
    </sheetView>
  </sheetViews>
  <sheetFormatPr defaultColWidth="9" defaultRowHeight="15"/>
  <cols>
    <col min="1" max="1" width="5.28571428571429" customWidth="1"/>
    <col min="2" max="2" width="8" customWidth="1"/>
    <col min="3" max="3" width="24.2857142857143" customWidth="1"/>
    <col min="4" max="4" width="23.2857142857143" customWidth="1"/>
    <col min="5" max="5" width="12" customWidth="1"/>
    <col min="6" max="6" width="10" customWidth="1"/>
    <col min="7" max="7" width="14.5714285714286" customWidth="1"/>
    <col min="8" max="8" width="8.57142857142857" customWidth="1"/>
    <col min="9" max="9" width="15.5714285714286" customWidth="1"/>
    <col min="10" max="10" width="10.8571428571429" customWidth="1"/>
    <col min="11" max="11" width="16.2857142857143" customWidth="1"/>
    <col min="12" max="12" width="10.2857142857143" customWidth="1"/>
    <col min="13" max="13" width="14.1428571428571" customWidth="1"/>
    <col min="14" max="14" width="14" customWidth="1"/>
    <col min="15" max="15" width="16.8571428571429" customWidth="1"/>
    <col min="16" max="16" width="12.7142857142857" customWidth="1"/>
    <col min="17" max="17" width="15.7142857142857" customWidth="1"/>
    <col min="18" max="18" width="13.4285714285714" customWidth="1"/>
    <col min="19" max="19" width="14.8571428571429" customWidth="1"/>
    <col min="20" max="20" width="18.1428571428571" customWidth="1"/>
    <col min="21" max="21" width="13.5714285714286" customWidth="1"/>
    <col min="22" max="22" width="11.7142857142857" customWidth="1"/>
    <col min="23" max="23" width="8.57142857142857" customWidth="1"/>
    <col min="24" max="24" width="10.2857142857143" customWidth="1"/>
    <col min="25" max="25" width="12.4285714285714" customWidth="1"/>
    <col min="26" max="26" width="14" customWidth="1"/>
    <col min="27" max="27" width="10.7142857142857" customWidth="1"/>
    <col min="28" max="28" width="16.5714285714286" customWidth="1"/>
    <col min="29" max="29" width="11.5714285714286" customWidth="1"/>
    <col min="30" max="30" width="10.5714285714286" customWidth="1"/>
    <col min="31" max="31" width="11.8571428571429" customWidth="1"/>
    <col min="32" max="32" width="14.7142857142857" customWidth="1"/>
    <col min="33" max="33" width="9.71428571428571" customWidth="1"/>
    <col min="34" max="34" width="12.7142857142857" customWidth="1"/>
    <col min="35" max="35" width="9.71428571428571" customWidth="1"/>
    <col min="36" max="36" width="12.8571428571429" customWidth="1"/>
    <col min="37" max="37" width="13.7142857142857" customWidth="1"/>
    <col min="38" max="38" width="14.8571428571429" customWidth="1"/>
    <col min="39" max="39" width="11" customWidth="1"/>
    <col min="40" max="40" width="12.7142857142857" customWidth="1"/>
    <col min="41" max="41" width="14.7142857142857" customWidth="1"/>
    <col min="42" max="42" width="10" customWidth="1"/>
    <col min="43" max="43" width="10.8571428571429" customWidth="1"/>
    <col min="44" max="44" width="10.5714285714286" customWidth="1"/>
    <col min="45" max="45" width="9.57142857142857" customWidth="1"/>
    <col min="46" max="46" width="15" customWidth="1"/>
    <col min="47" max="47" width="12.1428571428571" customWidth="1"/>
    <col min="48" max="48" width="10.4285714285714" customWidth="1"/>
    <col min="49" max="49" width="15.5714285714286" customWidth="1"/>
    <col min="50" max="50" width="10.4285714285714" customWidth="1"/>
    <col min="51" max="51" width="13.7142857142857" customWidth="1"/>
    <col min="52" max="52" width="12.7142857142857" customWidth="1"/>
    <col min="53" max="53" width="11.7142857142857" customWidth="1"/>
    <col min="54" max="54" width="13.1428571428571" customWidth="1"/>
    <col min="55" max="55" width="12.7142857142857" customWidth="1"/>
    <col min="56" max="56" width="14.5714285714286" customWidth="1"/>
    <col min="57" max="65" width="11" customWidth="1"/>
  </cols>
  <sheetData>
    <row r="1" spans="2:48">
      <c r="B1" s="2"/>
      <c r="C1" s="3"/>
      <c r="D1" s="3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 t="s">
        <v>0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72"/>
      <c r="AK1" s="2" t="s">
        <v>0</v>
      </c>
      <c r="AV1" s="2" t="s">
        <v>0</v>
      </c>
    </row>
    <row r="2" customHeight="1" spans="2:48">
      <c r="B2" s="4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4" t="s">
        <v>382</v>
      </c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383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73"/>
      <c r="AK2" s="4" t="s">
        <v>1</v>
      </c>
      <c r="AV2" s="4" t="s">
        <v>1</v>
      </c>
    </row>
    <row r="3" ht="48" customHeight="1" spans="1:56">
      <c r="A3" s="7" t="s">
        <v>384</v>
      </c>
      <c r="B3" s="8"/>
      <c r="C3" s="9" t="s">
        <v>3</v>
      </c>
      <c r="D3" s="10"/>
      <c r="E3" s="11" t="s">
        <v>385</v>
      </c>
      <c r="F3" s="12" t="s">
        <v>386</v>
      </c>
      <c r="G3" s="12" t="s">
        <v>387</v>
      </c>
      <c r="H3" s="12" t="s">
        <v>388</v>
      </c>
      <c r="I3" s="12" t="s">
        <v>389</v>
      </c>
      <c r="J3" s="12" t="s">
        <v>390</v>
      </c>
      <c r="K3" s="12" t="s">
        <v>391</v>
      </c>
      <c r="L3" s="12" t="s">
        <v>392</v>
      </c>
      <c r="M3" s="12" t="s">
        <v>393</v>
      </c>
      <c r="N3" s="60" t="s">
        <v>394</v>
      </c>
      <c r="O3" s="12" t="s">
        <v>395</v>
      </c>
      <c r="P3" s="12" t="s">
        <v>396</v>
      </c>
      <c r="Q3" s="12" t="s">
        <v>397</v>
      </c>
      <c r="R3" s="12" t="s">
        <v>398</v>
      </c>
      <c r="S3" s="12" t="s">
        <v>399</v>
      </c>
      <c r="T3" s="63" t="s">
        <v>400</v>
      </c>
      <c r="U3" s="63" t="s">
        <v>401</v>
      </c>
      <c r="V3" s="63" t="s">
        <v>402</v>
      </c>
      <c r="W3" s="63" t="s">
        <v>403</v>
      </c>
      <c r="X3" s="64" t="s">
        <v>404</v>
      </c>
      <c r="Y3" s="71" t="s">
        <v>405</v>
      </c>
      <c r="Z3" s="63" t="s">
        <v>406</v>
      </c>
      <c r="AA3" s="63" t="s">
        <v>407</v>
      </c>
      <c r="AB3" s="63" t="s">
        <v>408</v>
      </c>
      <c r="AC3" s="63" t="s">
        <v>409</v>
      </c>
      <c r="AD3" s="63" t="s">
        <v>410</v>
      </c>
      <c r="AE3" s="63" t="s">
        <v>411</v>
      </c>
      <c r="AF3" s="63" t="s">
        <v>412</v>
      </c>
      <c r="AG3" s="63" t="s">
        <v>413</v>
      </c>
      <c r="AH3" s="63" t="s">
        <v>414</v>
      </c>
      <c r="AI3" s="74" t="s">
        <v>415</v>
      </c>
      <c r="AJ3" s="75" t="s">
        <v>416</v>
      </c>
      <c r="AK3" s="74" t="s">
        <v>417</v>
      </c>
      <c r="AL3" s="74" t="s">
        <v>418</v>
      </c>
      <c r="AM3" s="74" t="s">
        <v>419</v>
      </c>
      <c r="AN3" s="74" t="s">
        <v>420</v>
      </c>
      <c r="AO3" s="75" t="s">
        <v>421</v>
      </c>
      <c r="AP3" s="74" t="s">
        <v>422</v>
      </c>
      <c r="AQ3" s="74" t="s">
        <v>423</v>
      </c>
      <c r="AR3" s="74" t="s">
        <v>424</v>
      </c>
      <c r="AS3" s="74" t="s">
        <v>425</v>
      </c>
      <c r="AT3" s="74" t="s">
        <v>426</v>
      </c>
      <c r="AU3" s="74" t="s">
        <v>427</v>
      </c>
      <c r="AV3" s="74" t="s">
        <v>428</v>
      </c>
      <c r="AW3" s="81" t="s">
        <v>429</v>
      </c>
      <c r="AX3" s="74" t="s">
        <v>430</v>
      </c>
      <c r="AY3" s="74" t="s">
        <v>431</v>
      </c>
      <c r="AZ3" s="74" t="s">
        <v>432</v>
      </c>
      <c r="BA3" s="74" t="s">
        <v>433</v>
      </c>
      <c r="BB3" s="74" t="s">
        <v>434</v>
      </c>
      <c r="BC3" s="75" t="s">
        <v>435</v>
      </c>
      <c r="BD3" s="82" t="s">
        <v>436</v>
      </c>
    </row>
    <row r="4" ht="19.5" spans="1:56">
      <c r="A4" s="7"/>
      <c r="B4" s="13"/>
      <c r="C4" s="9" t="s">
        <v>33</v>
      </c>
      <c r="D4" s="10"/>
      <c r="E4" s="14" t="s">
        <v>437</v>
      </c>
      <c r="F4" s="14" t="s">
        <v>438</v>
      </c>
      <c r="G4" s="14" t="s">
        <v>439</v>
      </c>
      <c r="H4" s="14" t="s">
        <v>440</v>
      </c>
      <c r="I4" s="61">
        <v>812</v>
      </c>
      <c r="J4" s="61">
        <v>814</v>
      </c>
      <c r="K4" s="61">
        <v>815</v>
      </c>
      <c r="L4" s="14" t="s">
        <v>441</v>
      </c>
      <c r="M4" s="14" t="s">
        <v>442</v>
      </c>
      <c r="N4" s="14" t="s">
        <v>443</v>
      </c>
      <c r="O4" s="14" t="s">
        <v>444</v>
      </c>
      <c r="P4" s="14" t="s">
        <v>445</v>
      </c>
      <c r="Q4" s="14" t="s">
        <v>446</v>
      </c>
      <c r="R4" s="65" t="s">
        <v>447</v>
      </c>
      <c r="S4" s="14" t="s">
        <v>448</v>
      </c>
      <c r="T4" s="14" t="s">
        <v>449</v>
      </c>
      <c r="U4" s="65" t="s">
        <v>450</v>
      </c>
      <c r="V4" s="14" t="s">
        <v>451</v>
      </c>
      <c r="W4" s="14" t="s">
        <v>452</v>
      </c>
      <c r="X4" s="14" t="s">
        <v>453</v>
      </c>
      <c r="Y4" s="14" t="s">
        <v>454</v>
      </c>
      <c r="Z4" s="14" t="s">
        <v>455</v>
      </c>
      <c r="AA4" s="14" t="s">
        <v>456</v>
      </c>
      <c r="AB4" s="65" t="s">
        <v>457</v>
      </c>
      <c r="AC4" s="14" t="s">
        <v>458</v>
      </c>
      <c r="AD4" s="14" t="s">
        <v>459</v>
      </c>
      <c r="AE4" s="14" t="s">
        <v>460</v>
      </c>
      <c r="AF4" s="65" t="s">
        <v>461</v>
      </c>
      <c r="AG4" s="14" t="s">
        <v>462</v>
      </c>
      <c r="AH4" s="14" t="s">
        <v>463</v>
      </c>
      <c r="AI4" s="62" t="s">
        <v>464</v>
      </c>
      <c r="AJ4" s="76" t="s">
        <v>465</v>
      </c>
      <c r="AK4" s="62" t="s">
        <v>466</v>
      </c>
      <c r="AL4" s="62" t="s">
        <v>467</v>
      </c>
      <c r="AM4" s="62" t="s">
        <v>468</v>
      </c>
      <c r="AN4" s="62" t="s">
        <v>469</v>
      </c>
      <c r="AO4" s="76" t="s">
        <v>470</v>
      </c>
      <c r="AP4" s="62" t="s">
        <v>471</v>
      </c>
      <c r="AQ4" s="62" t="s">
        <v>472</v>
      </c>
      <c r="AR4" s="62" t="s">
        <v>473</v>
      </c>
      <c r="AS4" s="62" t="s">
        <v>474</v>
      </c>
      <c r="AT4" s="76" t="s">
        <v>475</v>
      </c>
      <c r="AU4" s="62" t="s">
        <v>476</v>
      </c>
      <c r="AV4" s="62" t="s">
        <v>477</v>
      </c>
      <c r="AW4" s="76" t="s">
        <v>478</v>
      </c>
      <c r="AX4" s="62" t="s">
        <v>479</v>
      </c>
      <c r="AY4" s="62" t="s">
        <v>480</v>
      </c>
      <c r="AZ4" s="76" t="s">
        <v>481</v>
      </c>
      <c r="BA4" s="62" t="s">
        <v>482</v>
      </c>
      <c r="BB4" s="83">
        <v>219</v>
      </c>
      <c r="BC4" s="83">
        <v>202</v>
      </c>
      <c r="BD4" s="83">
        <v>246</v>
      </c>
    </row>
    <row r="5" ht="15.75" spans="1:56">
      <c r="A5" s="15"/>
      <c r="B5" s="16"/>
      <c r="C5" s="17" t="s">
        <v>34</v>
      </c>
      <c r="D5" s="10"/>
      <c r="E5" s="18">
        <v>1</v>
      </c>
      <c r="F5" s="19">
        <v>2</v>
      </c>
      <c r="G5" s="19">
        <v>3</v>
      </c>
      <c r="H5" s="19">
        <v>4</v>
      </c>
      <c r="I5" s="19">
        <v>5</v>
      </c>
      <c r="J5" s="19">
        <v>6</v>
      </c>
      <c r="K5" s="19">
        <v>7</v>
      </c>
      <c r="L5" s="19">
        <v>8</v>
      </c>
      <c r="M5" s="62" t="s">
        <v>483</v>
      </c>
      <c r="N5" s="19">
        <v>10</v>
      </c>
      <c r="O5" s="19">
        <v>11</v>
      </c>
      <c r="P5" s="19">
        <v>12</v>
      </c>
      <c r="Q5" s="19">
        <v>13</v>
      </c>
      <c r="R5" s="19">
        <v>14</v>
      </c>
      <c r="S5" s="19">
        <v>15</v>
      </c>
      <c r="T5" s="19">
        <v>16</v>
      </c>
      <c r="U5" s="19">
        <v>17</v>
      </c>
      <c r="V5" s="19">
        <v>18</v>
      </c>
      <c r="W5" s="19">
        <v>19</v>
      </c>
      <c r="X5" s="19">
        <v>20</v>
      </c>
      <c r="Y5" s="19">
        <v>21</v>
      </c>
      <c r="Z5" s="19">
        <v>22</v>
      </c>
      <c r="AA5" s="19">
        <v>23</v>
      </c>
      <c r="AB5" s="19">
        <v>24</v>
      </c>
      <c r="AC5" s="19">
        <v>25</v>
      </c>
      <c r="AD5" s="19">
        <v>26</v>
      </c>
      <c r="AE5" s="19">
        <v>27</v>
      </c>
      <c r="AF5" s="19">
        <v>28</v>
      </c>
      <c r="AG5" s="19">
        <v>29</v>
      </c>
      <c r="AH5" s="19">
        <v>30</v>
      </c>
      <c r="AI5" s="19">
        <v>31</v>
      </c>
      <c r="AJ5" s="19">
        <v>32</v>
      </c>
      <c r="AK5" s="19">
        <v>33</v>
      </c>
      <c r="AL5" s="19">
        <v>34</v>
      </c>
      <c r="AM5" s="19">
        <v>35</v>
      </c>
      <c r="AN5" s="62" t="s">
        <v>484</v>
      </c>
      <c r="AO5" s="19">
        <v>37</v>
      </c>
      <c r="AP5" s="19">
        <v>38</v>
      </c>
      <c r="AQ5" s="19">
        <v>39</v>
      </c>
      <c r="AR5" s="19">
        <v>40</v>
      </c>
      <c r="AS5" s="19">
        <v>41</v>
      </c>
      <c r="AT5" s="19">
        <v>42</v>
      </c>
      <c r="AU5" s="19">
        <v>43</v>
      </c>
      <c r="AV5" s="19">
        <v>44</v>
      </c>
      <c r="AW5" s="19">
        <v>45</v>
      </c>
      <c r="AX5" s="19">
        <v>46</v>
      </c>
      <c r="AY5" s="19">
        <v>47</v>
      </c>
      <c r="AZ5" s="19">
        <v>48</v>
      </c>
      <c r="BA5" s="84">
        <v>49</v>
      </c>
      <c r="BB5" s="19">
        <v>50</v>
      </c>
      <c r="BC5" s="19">
        <v>51</v>
      </c>
      <c r="BD5" s="19">
        <v>52</v>
      </c>
    </row>
    <row r="6" customHeight="1" spans="1:56">
      <c r="A6" s="20" t="s">
        <v>485</v>
      </c>
      <c r="B6" s="21" t="s">
        <v>36</v>
      </c>
      <c r="C6" s="22" t="s">
        <v>280</v>
      </c>
      <c r="D6" s="23" t="s">
        <v>486</v>
      </c>
      <c r="E6" s="24">
        <v>19</v>
      </c>
      <c r="F6" s="25">
        <v>23</v>
      </c>
      <c r="G6" s="26">
        <v>20</v>
      </c>
      <c r="H6" s="26">
        <v>22</v>
      </c>
      <c r="I6" s="26">
        <v>18</v>
      </c>
      <c r="J6" s="26">
        <v>19</v>
      </c>
      <c r="K6" s="26">
        <v>16</v>
      </c>
      <c r="L6" s="26">
        <v>21</v>
      </c>
      <c r="M6" s="26">
        <v>20</v>
      </c>
      <c r="N6" s="26">
        <v>20</v>
      </c>
      <c r="O6" s="26">
        <v>15</v>
      </c>
      <c r="P6" s="26">
        <v>16</v>
      </c>
      <c r="Q6" s="26">
        <v>20</v>
      </c>
      <c r="R6" s="26">
        <v>14</v>
      </c>
      <c r="S6" s="26">
        <v>17</v>
      </c>
      <c r="T6" s="26">
        <v>20</v>
      </c>
      <c r="U6" s="26">
        <v>15</v>
      </c>
      <c r="V6" s="26">
        <v>15</v>
      </c>
      <c r="W6" s="26">
        <v>15</v>
      </c>
      <c r="X6" s="66">
        <v>15</v>
      </c>
      <c r="Y6" s="26">
        <v>15</v>
      </c>
      <c r="Z6" s="26">
        <v>17</v>
      </c>
      <c r="AA6" s="26">
        <v>17</v>
      </c>
      <c r="AB6" s="26">
        <v>15</v>
      </c>
      <c r="AC6" s="26">
        <v>15</v>
      </c>
      <c r="AD6" s="26">
        <v>16</v>
      </c>
      <c r="AE6" s="26">
        <v>16</v>
      </c>
      <c r="AF6" s="26">
        <v>16</v>
      </c>
      <c r="AG6" s="26">
        <v>18</v>
      </c>
      <c r="AH6" s="26">
        <v>15</v>
      </c>
      <c r="AI6" s="26">
        <v>17</v>
      </c>
      <c r="AJ6" s="77">
        <v>15</v>
      </c>
      <c r="AK6" s="26">
        <v>15</v>
      </c>
      <c r="AL6" s="26">
        <v>18</v>
      </c>
      <c r="AM6" s="26">
        <v>17</v>
      </c>
      <c r="AN6" s="26">
        <v>19</v>
      </c>
      <c r="AO6" s="26">
        <v>16</v>
      </c>
      <c r="AP6" s="26">
        <v>17</v>
      </c>
      <c r="AQ6" s="26">
        <v>16</v>
      </c>
      <c r="AR6" s="26">
        <v>18</v>
      </c>
      <c r="AS6" s="26">
        <v>14</v>
      </c>
      <c r="AT6" s="26">
        <v>18</v>
      </c>
      <c r="AU6" s="26">
        <v>17</v>
      </c>
      <c r="AV6" s="26">
        <v>15</v>
      </c>
      <c r="AW6" s="26">
        <v>15</v>
      </c>
      <c r="AX6" s="26">
        <v>17</v>
      </c>
      <c r="AY6" s="26">
        <v>15</v>
      </c>
      <c r="AZ6" s="26">
        <v>17</v>
      </c>
      <c r="BA6" s="26">
        <v>17</v>
      </c>
      <c r="BB6" s="26">
        <v>17</v>
      </c>
      <c r="BC6" s="26">
        <v>17</v>
      </c>
      <c r="BD6" s="26">
        <v>16</v>
      </c>
    </row>
    <row r="7" spans="1:56">
      <c r="A7" s="27"/>
      <c r="B7" s="28"/>
      <c r="C7" s="29" t="s">
        <v>281</v>
      </c>
      <c r="D7" s="29" t="s">
        <v>486</v>
      </c>
      <c r="E7" s="30">
        <v>21</v>
      </c>
      <c r="F7" s="31">
        <v>22</v>
      </c>
      <c r="G7" s="31">
        <v>21</v>
      </c>
      <c r="H7" s="31">
        <v>23</v>
      </c>
      <c r="I7" s="31">
        <v>19</v>
      </c>
      <c r="J7" s="31">
        <v>20</v>
      </c>
      <c r="K7" s="31">
        <v>17</v>
      </c>
      <c r="L7" s="31">
        <v>20</v>
      </c>
      <c r="M7" s="31">
        <v>21</v>
      </c>
      <c r="N7" s="31">
        <v>22</v>
      </c>
      <c r="O7" s="31">
        <v>16</v>
      </c>
      <c r="P7" s="31">
        <v>15</v>
      </c>
      <c r="Q7" s="31">
        <v>19</v>
      </c>
      <c r="R7" s="31">
        <v>15</v>
      </c>
      <c r="S7" s="31">
        <v>18</v>
      </c>
      <c r="T7" s="31">
        <v>21</v>
      </c>
      <c r="U7" s="31">
        <v>16</v>
      </c>
      <c r="V7" s="31">
        <v>16</v>
      </c>
      <c r="W7" s="31">
        <v>14</v>
      </c>
      <c r="X7" s="31">
        <v>14</v>
      </c>
      <c r="Y7" s="31">
        <v>16</v>
      </c>
      <c r="Z7" s="31">
        <v>18</v>
      </c>
      <c r="AA7" s="31">
        <v>16</v>
      </c>
      <c r="AB7" s="31">
        <v>17</v>
      </c>
      <c r="AC7" s="31">
        <v>16</v>
      </c>
      <c r="AD7" s="31">
        <v>15</v>
      </c>
      <c r="AE7" s="31">
        <v>17</v>
      </c>
      <c r="AF7" s="31">
        <v>17</v>
      </c>
      <c r="AG7" s="31">
        <v>17</v>
      </c>
      <c r="AH7" s="31">
        <v>16</v>
      </c>
      <c r="AI7" s="31">
        <v>16</v>
      </c>
      <c r="AJ7" s="31">
        <v>14</v>
      </c>
      <c r="AK7" s="31">
        <v>16</v>
      </c>
      <c r="AL7" s="31">
        <v>20</v>
      </c>
      <c r="AM7" s="31">
        <v>18</v>
      </c>
      <c r="AN7" s="31">
        <v>20</v>
      </c>
      <c r="AO7" s="31">
        <v>15</v>
      </c>
      <c r="AP7" s="31">
        <v>18</v>
      </c>
      <c r="AQ7" s="31">
        <v>17</v>
      </c>
      <c r="AR7" s="31">
        <v>20</v>
      </c>
      <c r="AS7" s="31">
        <v>15</v>
      </c>
      <c r="AT7" s="31">
        <v>20</v>
      </c>
      <c r="AU7" s="31">
        <v>20</v>
      </c>
      <c r="AV7" s="31">
        <v>16</v>
      </c>
      <c r="AW7" s="31">
        <v>16</v>
      </c>
      <c r="AX7" s="31">
        <v>16</v>
      </c>
      <c r="AY7" s="31">
        <v>16</v>
      </c>
      <c r="AZ7" s="31">
        <v>18</v>
      </c>
      <c r="BA7" s="31">
        <v>19</v>
      </c>
      <c r="BB7" s="31">
        <v>16</v>
      </c>
      <c r="BC7" s="31">
        <v>16</v>
      </c>
      <c r="BD7" s="31">
        <v>16</v>
      </c>
    </row>
    <row r="8" spans="1:58">
      <c r="A8" s="27"/>
      <c r="B8" s="28"/>
      <c r="C8" s="32" t="s">
        <v>282</v>
      </c>
      <c r="D8" s="29" t="s">
        <v>486</v>
      </c>
      <c r="E8" s="30">
        <v>20</v>
      </c>
      <c r="F8" s="31">
        <v>19</v>
      </c>
      <c r="G8" s="31">
        <v>22</v>
      </c>
      <c r="H8" s="31">
        <v>22</v>
      </c>
      <c r="I8" s="31">
        <v>18</v>
      </c>
      <c r="J8" s="31">
        <v>19</v>
      </c>
      <c r="K8" s="31">
        <v>17</v>
      </c>
      <c r="L8" s="31">
        <v>21</v>
      </c>
      <c r="M8" s="31">
        <v>20</v>
      </c>
      <c r="N8" s="31">
        <v>20</v>
      </c>
      <c r="O8" s="31">
        <v>16</v>
      </c>
      <c r="P8" s="31">
        <v>15</v>
      </c>
      <c r="Q8" s="31">
        <v>18</v>
      </c>
      <c r="R8" s="31">
        <v>15</v>
      </c>
      <c r="S8" s="31">
        <v>15</v>
      </c>
      <c r="T8" s="31">
        <v>20</v>
      </c>
      <c r="U8" s="31">
        <v>17</v>
      </c>
      <c r="V8" s="31">
        <v>16</v>
      </c>
      <c r="W8" s="31">
        <v>14</v>
      </c>
      <c r="X8" s="31">
        <v>14</v>
      </c>
      <c r="Y8" s="31">
        <v>15</v>
      </c>
      <c r="Z8" s="31">
        <v>18</v>
      </c>
      <c r="AA8" s="31">
        <v>15</v>
      </c>
      <c r="AB8" s="31">
        <v>16</v>
      </c>
      <c r="AC8" s="31">
        <v>17</v>
      </c>
      <c r="AD8" s="31">
        <v>15</v>
      </c>
      <c r="AE8" s="31">
        <v>17</v>
      </c>
      <c r="AF8" s="31">
        <v>18</v>
      </c>
      <c r="AG8" s="31">
        <v>17</v>
      </c>
      <c r="AH8" s="31">
        <v>16</v>
      </c>
      <c r="AI8" s="31">
        <v>16</v>
      </c>
      <c r="AJ8" s="31">
        <v>14</v>
      </c>
      <c r="AK8" s="31">
        <v>16</v>
      </c>
      <c r="AL8" s="31">
        <v>19</v>
      </c>
      <c r="AM8" s="31">
        <v>18</v>
      </c>
      <c r="AN8" s="31">
        <v>19</v>
      </c>
      <c r="AO8" s="31">
        <v>15</v>
      </c>
      <c r="AP8" s="31">
        <v>18</v>
      </c>
      <c r="AQ8" s="31">
        <v>17</v>
      </c>
      <c r="AR8" s="31">
        <v>19</v>
      </c>
      <c r="AS8" s="31">
        <v>15</v>
      </c>
      <c r="AT8" s="31">
        <v>20</v>
      </c>
      <c r="AU8" s="31">
        <v>19</v>
      </c>
      <c r="AV8" s="31">
        <v>16</v>
      </c>
      <c r="AW8" s="31">
        <v>16</v>
      </c>
      <c r="AX8" s="31">
        <v>17</v>
      </c>
      <c r="AY8" s="31">
        <v>18</v>
      </c>
      <c r="AZ8" s="31">
        <v>18</v>
      </c>
      <c r="BA8" s="31">
        <v>20</v>
      </c>
      <c r="BB8" s="31">
        <v>16</v>
      </c>
      <c r="BC8" s="31">
        <v>17</v>
      </c>
      <c r="BD8" s="31">
        <v>17</v>
      </c>
      <c r="BF8" s="85"/>
    </row>
    <row r="9" ht="15.75" spans="1:58">
      <c r="A9" s="27"/>
      <c r="B9" s="28"/>
      <c r="C9" s="29" t="s">
        <v>283</v>
      </c>
      <c r="D9" s="33" t="s">
        <v>486</v>
      </c>
      <c r="E9" s="34">
        <v>22</v>
      </c>
      <c r="F9" s="35">
        <v>22</v>
      </c>
      <c r="G9" s="35">
        <v>21</v>
      </c>
      <c r="H9" s="35">
        <v>23</v>
      </c>
      <c r="I9" s="35">
        <v>20</v>
      </c>
      <c r="J9" s="35">
        <v>21</v>
      </c>
      <c r="K9" s="35">
        <v>19</v>
      </c>
      <c r="L9" s="35">
        <v>20</v>
      </c>
      <c r="M9" s="35">
        <v>21</v>
      </c>
      <c r="N9" s="35">
        <v>21</v>
      </c>
      <c r="O9" s="35">
        <v>17</v>
      </c>
      <c r="P9" s="35">
        <v>16</v>
      </c>
      <c r="Q9" s="35">
        <v>20</v>
      </c>
      <c r="R9" s="35">
        <v>16</v>
      </c>
      <c r="S9" s="35">
        <v>17</v>
      </c>
      <c r="T9" s="35">
        <v>21</v>
      </c>
      <c r="U9" s="35">
        <v>16</v>
      </c>
      <c r="V9" s="35">
        <v>15</v>
      </c>
      <c r="W9" s="35">
        <v>15</v>
      </c>
      <c r="X9" s="67">
        <v>15</v>
      </c>
      <c r="Y9" s="35">
        <v>16</v>
      </c>
      <c r="Z9" s="35">
        <v>19</v>
      </c>
      <c r="AA9" s="35">
        <v>16</v>
      </c>
      <c r="AB9" s="35">
        <v>16</v>
      </c>
      <c r="AC9" s="35">
        <v>17</v>
      </c>
      <c r="AD9" s="35">
        <v>16</v>
      </c>
      <c r="AE9" s="35">
        <v>16</v>
      </c>
      <c r="AF9" s="35">
        <v>18</v>
      </c>
      <c r="AG9" s="35">
        <v>18</v>
      </c>
      <c r="AH9" s="35">
        <v>17</v>
      </c>
      <c r="AI9" s="35">
        <v>17</v>
      </c>
      <c r="AJ9" s="78">
        <v>15</v>
      </c>
      <c r="AK9" s="35">
        <v>15</v>
      </c>
      <c r="AL9" s="35">
        <v>20</v>
      </c>
      <c r="AM9" s="35">
        <v>18</v>
      </c>
      <c r="AN9" s="35">
        <v>20</v>
      </c>
      <c r="AO9" s="35">
        <v>16</v>
      </c>
      <c r="AP9" s="35">
        <v>18</v>
      </c>
      <c r="AQ9" s="35">
        <v>16</v>
      </c>
      <c r="AR9" s="35">
        <v>20</v>
      </c>
      <c r="AS9" s="35">
        <v>18</v>
      </c>
      <c r="AT9" s="35">
        <v>21</v>
      </c>
      <c r="AU9" s="35">
        <v>17</v>
      </c>
      <c r="AV9" s="35">
        <v>15</v>
      </c>
      <c r="AW9" s="35">
        <v>16</v>
      </c>
      <c r="AX9" s="35">
        <v>17</v>
      </c>
      <c r="AY9" s="35">
        <v>18</v>
      </c>
      <c r="AZ9" s="35">
        <v>20</v>
      </c>
      <c r="BA9" s="35">
        <v>21</v>
      </c>
      <c r="BB9" s="35">
        <v>16</v>
      </c>
      <c r="BC9" s="35">
        <v>18</v>
      </c>
      <c r="BD9" s="35">
        <v>17</v>
      </c>
      <c r="BF9" s="85"/>
    </row>
    <row r="10" ht="15.75" spans="1:56">
      <c r="A10" s="27"/>
      <c r="B10" s="28"/>
      <c r="C10" s="36" t="s">
        <v>487</v>
      </c>
      <c r="D10" s="23"/>
      <c r="E10" s="24">
        <f>SUM(E6:E9)</f>
        <v>82</v>
      </c>
      <c r="F10" s="24">
        <f t="shared" ref="F10:BD10" si="0">SUM(F6:F9)</f>
        <v>86</v>
      </c>
      <c r="G10" s="24">
        <f t="shared" si="0"/>
        <v>84</v>
      </c>
      <c r="H10" s="24">
        <f t="shared" si="0"/>
        <v>90</v>
      </c>
      <c r="I10" s="24">
        <f t="shared" si="0"/>
        <v>75</v>
      </c>
      <c r="J10" s="24">
        <f t="shared" si="0"/>
        <v>79</v>
      </c>
      <c r="K10" s="24">
        <f t="shared" si="0"/>
        <v>69</v>
      </c>
      <c r="L10" s="24">
        <f t="shared" si="0"/>
        <v>82</v>
      </c>
      <c r="M10" s="24">
        <f t="shared" si="0"/>
        <v>82</v>
      </c>
      <c r="N10" s="24">
        <f t="shared" si="0"/>
        <v>83</v>
      </c>
      <c r="O10" s="24">
        <f t="shared" si="0"/>
        <v>64</v>
      </c>
      <c r="P10" s="24">
        <f t="shared" si="0"/>
        <v>62</v>
      </c>
      <c r="Q10" s="24">
        <f t="shared" si="0"/>
        <v>77</v>
      </c>
      <c r="R10" s="24">
        <f t="shared" si="0"/>
        <v>60</v>
      </c>
      <c r="S10" s="24">
        <f t="shared" si="0"/>
        <v>67</v>
      </c>
      <c r="T10" s="24">
        <f t="shared" si="0"/>
        <v>82</v>
      </c>
      <c r="U10" s="24">
        <f t="shared" si="0"/>
        <v>64</v>
      </c>
      <c r="V10" s="24">
        <f t="shared" si="0"/>
        <v>62</v>
      </c>
      <c r="W10" s="24">
        <f t="shared" si="0"/>
        <v>58</v>
      </c>
      <c r="X10" s="24">
        <f t="shared" si="0"/>
        <v>58</v>
      </c>
      <c r="Y10" s="24">
        <f t="shared" si="0"/>
        <v>62</v>
      </c>
      <c r="Z10" s="24">
        <f t="shared" si="0"/>
        <v>72</v>
      </c>
      <c r="AA10" s="24">
        <f t="shared" si="0"/>
        <v>64</v>
      </c>
      <c r="AB10" s="24">
        <f t="shared" si="0"/>
        <v>64</v>
      </c>
      <c r="AC10" s="24">
        <f t="shared" si="0"/>
        <v>65</v>
      </c>
      <c r="AD10" s="24">
        <f t="shared" si="0"/>
        <v>62</v>
      </c>
      <c r="AE10" s="24">
        <f t="shared" si="0"/>
        <v>66</v>
      </c>
      <c r="AF10" s="24">
        <f t="shared" si="0"/>
        <v>69</v>
      </c>
      <c r="AG10" s="24">
        <f t="shared" si="0"/>
        <v>70</v>
      </c>
      <c r="AH10" s="24">
        <f t="shared" si="0"/>
        <v>64</v>
      </c>
      <c r="AI10" s="24">
        <f t="shared" si="0"/>
        <v>66</v>
      </c>
      <c r="AJ10" s="24">
        <f t="shared" si="0"/>
        <v>58</v>
      </c>
      <c r="AK10" s="24">
        <f t="shared" si="0"/>
        <v>62</v>
      </c>
      <c r="AL10" s="24">
        <f t="shared" si="0"/>
        <v>77</v>
      </c>
      <c r="AM10" s="24">
        <f t="shared" si="0"/>
        <v>71</v>
      </c>
      <c r="AN10" s="24">
        <f t="shared" si="0"/>
        <v>78</v>
      </c>
      <c r="AO10" s="24">
        <f t="shared" si="0"/>
        <v>62</v>
      </c>
      <c r="AP10" s="24">
        <f t="shared" si="0"/>
        <v>71</v>
      </c>
      <c r="AQ10" s="24">
        <f t="shared" si="0"/>
        <v>66</v>
      </c>
      <c r="AR10" s="24">
        <f t="shared" si="0"/>
        <v>77</v>
      </c>
      <c r="AS10" s="24">
        <f t="shared" si="0"/>
        <v>62</v>
      </c>
      <c r="AT10" s="24">
        <f t="shared" si="0"/>
        <v>79</v>
      </c>
      <c r="AU10" s="24">
        <f t="shared" si="0"/>
        <v>73</v>
      </c>
      <c r="AV10" s="24">
        <f t="shared" si="0"/>
        <v>62</v>
      </c>
      <c r="AW10" s="24">
        <f t="shared" si="0"/>
        <v>63</v>
      </c>
      <c r="AX10" s="24">
        <f t="shared" si="0"/>
        <v>67</v>
      </c>
      <c r="AY10" s="24">
        <f t="shared" si="0"/>
        <v>67</v>
      </c>
      <c r="AZ10" s="24">
        <f t="shared" si="0"/>
        <v>73</v>
      </c>
      <c r="BA10" s="24">
        <f t="shared" si="0"/>
        <v>77</v>
      </c>
      <c r="BB10" s="24">
        <f t="shared" si="0"/>
        <v>65</v>
      </c>
      <c r="BC10" s="24">
        <f t="shared" si="0"/>
        <v>68</v>
      </c>
      <c r="BD10" s="24">
        <f t="shared" si="0"/>
        <v>66</v>
      </c>
    </row>
    <row r="11" spans="1:56">
      <c r="A11" s="27"/>
      <c r="B11" s="37"/>
      <c r="C11" s="38" t="s">
        <v>488</v>
      </c>
      <c r="D11" s="23" t="s">
        <v>489</v>
      </c>
      <c r="E11" s="24">
        <v>54</v>
      </c>
      <c r="F11" s="25">
        <v>57</v>
      </c>
      <c r="G11" s="26">
        <v>54</v>
      </c>
      <c r="H11" s="26">
        <v>58</v>
      </c>
      <c r="I11" s="26">
        <v>62</v>
      </c>
      <c r="J11" s="26">
        <v>56</v>
      </c>
      <c r="K11" s="26">
        <v>68</v>
      </c>
      <c r="L11" s="26">
        <v>51</v>
      </c>
      <c r="M11" s="26">
        <v>46</v>
      </c>
      <c r="N11" s="26">
        <v>45</v>
      </c>
      <c r="O11" s="26">
        <v>35</v>
      </c>
      <c r="P11" s="26">
        <v>37</v>
      </c>
      <c r="Q11" s="26">
        <v>42</v>
      </c>
      <c r="R11" s="26">
        <v>30</v>
      </c>
      <c r="S11" s="26">
        <v>36</v>
      </c>
      <c r="T11" s="26">
        <v>45</v>
      </c>
      <c r="U11" s="26">
        <v>31</v>
      </c>
      <c r="V11" s="26">
        <v>32</v>
      </c>
      <c r="W11" s="26">
        <v>32</v>
      </c>
      <c r="X11" s="66">
        <v>32</v>
      </c>
      <c r="Y11" s="26">
        <v>36</v>
      </c>
      <c r="Z11" s="26">
        <v>38</v>
      </c>
      <c r="AA11" s="26">
        <v>34</v>
      </c>
      <c r="AB11" s="26">
        <v>32</v>
      </c>
      <c r="AC11" s="26">
        <v>35</v>
      </c>
      <c r="AD11" s="26">
        <v>35</v>
      </c>
      <c r="AE11" s="26">
        <v>36</v>
      </c>
      <c r="AF11" s="26">
        <v>35</v>
      </c>
      <c r="AG11" s="26">
        <v>38</v>
      </c>
      <c r="AH11" s="26">
        <v>36</v>
      </c>
      <c r="AI11" s="26">
        <v>49</v>
      </c>
      <c r="AJ11" s="77">
        <v>33</v>
      </c>
      <c r="AK11" s="26">
        <v>36</v>
      </c>
      <c r="AL11" s="26">
        <v>45</v>
      </c>
      <c r="AM11" s="26">
        <v>33</v>
      </c>
      <c r="AN11" s="26">
        <v>42</v>
      </c>
      <c r="AO11" s="26">
        <v>35</v>
      </c>
      <c r="AP11" s="26">
        <v>38</v>
      </c>
      <c r="AQ11" s="26">
        <v>39</v>
      </c>
      <c r="AR11" s="26">
        <v>42</v>
      </c>
      <c r="AS11" s="26">
        <v>32</v>
      </c>
      <c r="AT11" s="26">
        <v>35</v>
      </c>
      <c r="AU11" s="26">
        <v>52</v>
      </c>
      <c r="AV11" s="26">
        <v>32</v>
      </c>
      <c r="AW11" s="26">
        <v>35</v>
      </c>
      <c r="AX11" s="26">
        <v>32</v>
      </c>
      <c r="AY11" s="26">
        <v>34</v>
      </c>
      <c r="AZ11" s="26">
        <v>38</v>
      </c>
      <c r="BA11" s="26">
        <v>42</v>
      </c>
      <c r="BB11" s="26">
        <v>39</v>
      </c>
      <c r="BC11" s="26">
        <v>35</v>
      </c>
      <c r="BD11" s="26">
        <v>36</v>
      </c>
    </row>
    <row r="12" spans="1:56">
      <c r="A12" s="27"/>
      <c r="B12" s="37"/>
      <c r="C12" s="39"/>
      <c r="D12" s="23" t="s">
        <v>490</v>
      </c>
      <c r="E12" s="24">
        <v>17</v>
      </c>
      <c r="F12" s="24">
        <v>19</v>
      </c>
      <c r="G12" s="24">
        <v>20</v>
      </c>
      <c r="H12" s="24">
        <v>20</v>
      </c>
      <c r="I12" s="24">
        <v>20</v>
      </c>
      <c r="J12" s="24">
        <v>18</v>
      </c>
      <c r="K12" s="24">
        <v>18</v>
      </c>
      <c r="L12" s="24">
        <v>19</v>
      </c>
      <c r="M12" s="24">
        <v>18</v>
      </c>
      <c r="N12" s="24">
        <v>18</v>
      </c>
      <c r="O12" s="24">
        <v>16</v>
      </c>
      <c r="P12" s="24">
        <v>16</v>
      </c>
      <c r="Q12" s="24">
        <v>17</v>
      </c>
      <c r="R12" s="24">
        <v>16</v>
      </c>
      <c r="S12" s="24">
        <v>17</v>
      </c>
      <c r="T12" s="24">
        <v>18</v>
      </c>
      <c r="U12" s="24">
        <v>16</v>
      </c>
      <c r="V12" s="24">
        <v>16</v>
      </c>
      <c r="W12" s="24">
        <v>16</v>
      </c>
      <c r="X12" s="24">
        <v>16</v>
      </c>
      <c r="Y12" s="24">
        <v>16</v>
      </c>
      <c r="Z12" s="24">
        <v>18</v>
      </c>
      <c r="AA12" s="24">
        <v>16</v>
      </c>
      <c r="AB12" s="24">
        <v>16</v>
      </c>
      <c r="AC12" s="24">
        <v>16</v>
      </c>
      <c r="AD12" s="24">
        <v>18</v>
      </c>
      <c r="AE12" s="24">
        <v>16</v>
      </c>
      <c r="AF12" s="24">
        <v>17</v>
      </c>
      <c r="AG12" s="24">
        <v>18</v>
      </c>
      <c r="AH12" s="24">
        <v>16</v>
      </c>
      <c r="AI12" s="24">
        <v>19</v>
      </c>
      <c r="AJ12" s="24">
        <v>16</v>
      </c>
      <c r="AK12" s="24">
        <v>16</v>
      </c>
      <c r="AL12" s="24">
        <v>19</v>
      </c>
      <c r="AM12" s="24">
        <v>16</v>
      </c>
      <c r="AN12" s="24">
        <v>18</v>
      </c>
      <c r="AO12" s="24">
        <v>16</v>
      </c>
      <c r="AP12" s="24">
        <v>16</v>
      </c>
      <c r="AQ12" s="24">
        <v>16</v>
      </c>
      <c r="AR12" s="24">
        <v>18</v>
      </c>
      <c r="AS12" s="24">
        <v>16</v>
      </c>
      <c r="AT12" s="24">
        <v>18</v>
      </c>
      <c r="AU12" s="24">
        <v>19</v>
      </c>
      <c r="AV12" s="24">
        <v>16</v>
      </c>
      <c r="AW12" s="24">
        <v>16</v>
      </c>
      <c r="AX12" s="24">
        <v>16</v>
      </c>
      <c r="AY12" s="24">
        <v>16</v>
      </c>
      <c r="AZ12" s="24">
        <v>17</v>
      </c>
      <c r="BA12" s="24">
        <v>18</v>
      </c>
      <c r="BB12" s="24">
        <v>16</v>
      </c>
      <c r="BC12" s="24">
        <v>16</v>
      </c>
      <c r="BD12" s="24">
        <v>16</v>
      </c>
    </row>
    <row r="13" spans="1:56">
      <c r="A13" s="27"/>
      <c r="B13" s="37"/>
      <c r="C13" s="40" t="s">
        <v>491</v>
      </c>
      <c r="D13" s="23" t="s">
        <v>489</v>
      </c>
      <c r="E13" s="24">
        <v>57</v>
      </c>
      <c r="F13" s="24">
        <v>45</v>
      </c>
      <c r="G13" s="24">
        <v>58</v>
      </c>
      <c r="H13" s="24">
        <v>64</v>
      </c>
      <c r="I13" s="24">
        <v>39</v>
      </c>
      <c r="J13" s="24">
        <v>41</v>
      </c>
      <c r="K13" s="24">
        <v>37</v>
      </c>
      <c r="L13" s="24">
        <v>44</v>
      </c>
      <c r="M13" s="24">
        <v>44</v>
      </c>
      <c r="N13" s="24">
        <v>28</v>
      </c>
      <c r="O13" s="24">
        <v>28</v>
      </c>
      <c r="P13" s="24">
        <v>28</v>
      </c>
      <c r="Q13" s="24">
        <v>40</v>
      </c>
      <c r="R13" s="24">
        <v>28</v>
      </c>
      <c r="S13" s="24">
        <v>28</v>
      </c>
      <c r="T13" s="24">
        <v>42</v>
      </c>
      <c r="U13" s="24">
        <v>37</v>
      </c>
      <c r="V13" s="24">
        <v>34</v>
      </c>
      <c r="W13" s="24">
        <v>36</v>
      </c>
      <c r="X13" s="24">
        <v>28</v>
      </c>
      <c r="Y13" s="24">
        <v>28</v>
      </c>
      <c r="Z13" s="24">
        <v>28</v>
      </c>
      <c r="AA13" s="24">
        <v>27</v>
      </c>
      <c r="AB13" s="24">
        <v>28</v>
      </c>
      <c r="AC13" s="24">
        <v>28</v>
      </c>
      <c r="AD13" s="24">
        <v>35</v>
      </c>
      <c r="AE13" s="24">
        <v>42</v>
      </c>
      <c r="AF13" s="24">
        <v>31</v>
      </c>
      <c r="AG13" s="24">
        <v>32</v>
      </c>
      <c r="AH13" s="24">
        <v>31</v>
      </c>
      <c r="AI13" s="24">
        <v>37</v>
      </c>
      <c r="AJ13" s="24">
        <v>30</v>
      </c>
      <c r="AK13" s="24">
        <v>28</v>
      </c>
      <c r="AL13" s="24">
        <v>27</v>
      </c>
      <c r="AM13" s="24">
        <v>28</v>
      </c>
      <c r="AN13" s="24">
        <v>32</v>
      </c>
      <c r="AO13" s="24">
        <v>30</v>
      </c>
      <c r="AP13" s="24">
        <v>30</v>
      </c>
      <c r="AQ13" s="24">
        <v>32</v>
      </c>
      <c r="AR13" s="24">
        <v>29</v>
      </c>
      <c r="AS13" s="24">
        <v>29</v>
      </c>
      <c r="AT13" s="24">
        <v>28</v>
      </c>
      <c r="AU13" s="24">
        <v>37</v>
      </c>
      <c r="AV13" s="24">
        <v>27</v>
      </c>
      <c r="AW13" s="24">
        <v>28</v>
      </c>
      <c r="AX13" s="24">
        <v>27</v>
      </c>
      <c r="AY13" s="24">
        <v>28</v>
      </c>
      <c r="AZ13" s="24">
        <v>28</v>
      </c>
      <c r="BA13" s="24">
        <v>36</v>
      </c>
      <c r="BB13" s="24">
        <v>26</v>
      </c>
      <c r="BC13" s="24">
        <v>28</v>
      </c>
      <c r="BD13" s="24">
        <v>28</v>
      </c>
    </row>
    <row r="14" spans="1:56">
      <c r="A14" s="27"/>
      <c r="B14" s="37"/>
      <c r="C14" s="40"/>
      <c r="D14" s="23" t="s">
        <v>490</v>
      </c>
      <c r="E14" s="24">
        <v>18</v>
      </c>
      <c r="F14" s="24">
        <v>20</v>
      </c>
      <c r="G14" s="24">
        <v>19</v>
      </c>
      <c r="H14" s="24">
        <v>20</v>
      </c>
      <c r="I14" s="24">
        <v>20</v>
      </c>
      <c r="J14" s="24">
        <v>18</v>
      </c>
      <c r="K14" s="24">
        <v>20</v>
      </c>
      <c r="L14" s="24">
        <v>19</v>
      </c>
      <c r="M14" s="24">
        <v>18</v>
      </c>
      <c r="N14" s="24">
        <v>18</v>
      </c>
      <c r="O14" s="24">
        <v>16</v>
      </c>
      <c r="P14" s="24">
        <v>16</v>
      </c>
      <c r="Q14" s="24">
        <v>19</v>
      </c>
      <c r="R14" s="24">
        <v>16</v>
      </c>
      <c r="S14" s="24">
        <v>17</v>
      </c>
      <c r="T14" s="24">
        <v>18</v>
      </c>
      <c r="U14" s="24">
        <v>16</v>
      </c>
      <c r="V14" s="24">
        <v>16</v>
      </c>
      <c r="W14" s="24">
        <v>16</v>
      </c>
      <c r="X14" s="24">
        <v>16</v>
      </c>
      <c r="Y14" s="24">
        <v>16</v>
      </c>
      <c r="Z14" s="24">
        <v>18</v>
      </c>
      <c r="AA14" s="24">
        <v>16</v>
      </c>
      <c r="AB14" s="24">
        <v>16</v>
      </c>
      <c r="AC14" s="24">
        <v>16</v>
      </c>
      <c r="AD14" s="24">
        <v>18</v>
      </c>
      <c r="AE14" s="24">
        <v>16</v>
      </c>
      <c r="AF14" s="24">
        <v>17</v>
      </c>
      <c r="AG14" s="24">
        <v>18</v>
      </c>
      <c r="AH14" s="24">
        <v>16</v>
      </c>
      <c r="AI14" s="24">
        <v>19</v>
      </c>
      <c r="AJ14" s="24">
        <v>16</v>
      </c>
      <c r="AK14" s="24">
        <v>16</v>
      </c>
      <c r="AL14" s="24">
        <v>19</v>
      </c>
      <c r="AM14" s="24">
        <v>16</v>
      </c>
      <c r="AN14" s="24">
        <v>18</v>
      </c>
      <c r="AO14" s="24">
        <v>16</v>
      </c>
      <c r="AP14" s="24">
        <v>16</v>
      </c>
      <c r="AQ14" s="24">
        <v>16</v>
      </c>
      <c r="AR14" s="24">
        <v>18</v>
      </c>
      <c r="AS14" s="24">
        <v>18</v>
      </c>
      <c r="AT14" s="24">
        <v>18</v>
      </c>
      <c r="AU14" s="24">
        <v>18</v>
      </c>
      <c r="AV14" s="24">
        <v>16</v>
      </c>
      <c r="AW14" s="24">
        <v>16</v>
      </c>
      <c r="AX14" s="24">
        <v>16</v>
      </c>
      <c r="AY14" s="24">
        <v>16</v>
      </c>
      <c r="AZ14" s="24">
        <v>17</v>
      </c>
      <c r="BA14" s="24">
        <v>18</v>
      </c>
      <c r="BB14" s="24">
        <v>16</v>
      </c>
      <c r="BC14" s="24">
        <v>16</v>
      </c>
      <c r="BD14" s="24">
        <v>16</v>
      </c>
    </row>
    <row r="15" spans="1:56">
      <c r="A15" s="27"/>
      <c r="B15" s="37"/>
      <c r="C15" s="41" t="s">
        <v>492</v>
      </c>
      <c r="D15" s="42" t="s">
        <v>493</v>
      </c>
      <c r="E15" s="24">
        <f>ROUND(E10*10%,0)</f>
        <v>8</v>
      </c>
      <c r="F15" s="24">
        <f>ROUND(F10*10%,0)</f>
        <v>9</v>
      </c>
      <c r="G15" s="24">
        <f>ROUND(G10*10%,0)</f>
        <v>8</v>
      </c>
      <c r="H15" s="24">
        <f t="shared" ref="H15:BD15" si="1">ROUND(H10*10%,0)</f>
        <v>9</v>
      </c>
      <c r="I15" s="24">
        <f t="shared" si="1"/>
        <v>8</v>
      </c>
      <c r="J15" s="24">
        <f t="shared" si="1"/>
        <v>8</v>
      </c>
      <c r="K15" s="24">
        <f t="shared" si="1"/>
        <v>7</v>
      </c>
      <c r="L15" s="24">
        <f t="shared" si="1"/>
        <v>8</v>
      </c>
      <c r="M15" s="24">
        <f t="shared" si="1"/>
        <v>8</v>
      </c>
      <c r="N15" s="24">
        <f t="shared" si="1"/>
        <v>8</v>
      </c>
      <c r="O15" s="24">
        <f t="shared" si="1"/>
        <v>6</v>
      </c>
      <c r="P15" s="24">
        <f t="shared" si="1"/>
        <v>6</v>
      </c>
      <c r="Q15" s="24">
        <f t="shared" si="1"/>
        <v>8</v>
      </c>
      <c r="R15" s="24">
        <f t="shared" si="1"/>
        <v>6</v>
      </c>
      <c r="S15" s="24">
        <f t="shared" si="1"/>
        <v>7</v>
      </c>
      <c r="T15" s="24">
        <f t="shared" si="1"/>
        <v>8</v>
      </c>
      <c r="U15" s="24">
        <f t="shared" si="1"/>
        <v>6</v>
      </c>
      <c r="V15" s="24">
        <f t="shared" si="1"/>
        <v>6</v>
      </c>
      <c r="W15" s="24">
        <f t="shared" si="1"/>
        <v>6</v>
      </c>
      <c r="X15" s="24">
        <f t="shared" si="1"/>
        <v>6</v>
      </c>
      <c r="Y15" s="24">
        <f t="shared" si="1"/>
        <v>6</v>
      </c>
      <c r="Z15" s="24">
        <f t="shared" si="1"/>
        <v>7</v>
      </c>
      <c r="AA15" s="24">
        <f t="shared" si="1"/>
        <v>6</v>
      </c>
      <c r="AB15" s="24">
        <f t="shared" si="1"/>
        <v>6</v>
      </c>
      <c r="AC15" s="24">
        <f t="shared" si="1"/>
        <v>7</v>
      </c>
      <c r="AD15" s="24">
        <f t="shared" si="1"/>
        <v>6</v>
      </c>
      <c r="AE15" s="24">
        <f t="shared" si="1"/>
        <v>7</v>
      </c>
      <c r="AF15" s="24">
        <f t="shared" si="1"/>
        <v>7</v>
      </c>
      <c r="AG15" s="24">
        <f t="shared" si="1"/>
        <v>7</v>
      </c>
      <c r="AH15" s="24">
        <f t="shared" si="1"/>
        <v>6</v>
      </c>
      <c r="AI15" s="24">
        <f t="shared" si="1"/>
        <v>7</v>
      </c>
      <c r="AJ15" s="24">
        <f t="shared" si="1"/>
        <v>6</v>
      </c>
      <c r="AK15" s="24">
        <f t="shared" si="1"/>
        <v>6</v>
      </c>
      <c r="AL15" s="24">
        <f t="shared" si="1"/>
        <v>8</v>
      </c>
      <c r="AM15" s="24">
        <f t="shared" si="1"/>
        <v>7</v>
      </c>
      <c r="AN15" s="24">
        <f t="shared" si="1"/>
        <v>8</v>
      </c>
      <c r="AO15" s="24">
        <f t="shared" si="1"/>
        <v>6</v>
      </c>
      <c r="AP15" s="24">
        <f t="shared" si="1"/>
        <v>7</v>
      </c>
      <c r="AQ15" s="24">
        <f t="shared" si="1"/>
        <v>7</v>
      </c>
      <c r="AR15" s="24">
        <f t="shared" si="1"/>
        <v>8</v>
      </c>
      <c r="AS15" s="24">
        <f t="shared" si="1"/>
        <v>6</v>
      </c>
      <c r="AT15" s="24">
        <f t="shared" si="1"/>
        <v>8</v>
      </c>
      <c r="AU15" s="24">
        <f t="shared" si="1"/>
        <v>7</v>
      </c>
      <c r="AV15" s="24">
        <f t="shared" si="1"/>
        <v>6</v>
      </c>
      <c r="AW15" s="24">
        <f t="shared" si="1"/>
        <v>6</v>
      </c>
      <c r="AX15" s="24">
        <f t="shared" si="1"/>
        <v>7</v>
      </c>
      <c r="AY15" s="24">
        <f t="shared" si="1"/>
        <v>7</v>
      </c>
      <c r="AZ15" s="24">
        <f t="shared" si="1"/>
        <v>7</v>
      </c>
      <c r="BA15" s="24">
        <f t="shared" si="1"/>
        <v>8</v>
      </c>
      <c r="BB15" s="24">
        <f t="shared" si="1"/>
        <v>7</v>
      </c>
      <c r="BC15" s="24">
        <f t="shared" si="1"/>
        <v>7</v>
      </c>
      <c r="BD15" s="24">
        <f t="shared" si="1"/>
        <v>7</v>
      </c>
    </row>
    <row r="16" spans="1:56">
      <c r="A16" s="27"/>
      <c r="B16" s="37"/>
      <c r="C16" s="43"/>
      <c r="D16" s="23" t="s">
        <v>494</v>
      </c>
      <c r="E16" s="24">
        <f>ROUND(E11*30%,0)</f>
        <v>16</v>
      </c>
      <c r="F16" s="24">
        <f>ROUND(F11*30%,0)</f>
        <v>17</v>
      </c>
      <c r="G16" s="24">
        <f>ROUND(G11*30%,0)</f>
        <v>16</v>
      </c>
      <c r="H16" s="24">
        <f t="shared" ref="H16:BD16" si="2">ROUND(H11*30%,0)</f>
        <v>17</v>
      </c>
      <c r="I16" s="24">
        <f t="shared" si="2"/>
        <v>19</v>
      </c>
      <c r="J16" s="24">
        <f t="shared" si="2"/>
        <v>17</v>
      </c>
      <c r="K16" s="24">
        <f t="shared" si="2"/>
        <v>20</v>
      </c>
      <c r="L16" s="24">
        <f t="shared" si="2"/>
        <v>15</v>
      </c>
      <c r="M16" s="24">
        <f t="shared" si="2"/>
        <v>14</v>
      </c>
      <c r="N16" s="24">
        <f t="shared" si="2"/>
        <v>14</v>
      </c>
      <c r="O16" s="24">
        <f t="shared" si="2"/>
        <v>11</v>
      </c>
      <c r="P16" s="24">
        <f t="shared" si="2"/>
        <v>11</v>
      </c>
      <c r="Q16" s="24">
        <f t="shared" si="2"/>
        <v>13</v>
      </c>
      <c r="R16" s="24">
        <f t="shared" si="2"/>
        <v>9</v>
      </c>
      <c r="S16" s="24">
        <f t="shared" si="2"/>
        <v>11</v>
      </c>
      <c r="T16" s="24">
        <f t="shared" si="2"/>
        <v>14</v>
      </c>
      <c r="U16" s="24">
        <f t="shared" si="2"/>
        <v>9</v>
      </c>
      <c r="V16" s="24">
        <f t="shared" si="2"/>
        <v>10</v>
      </c>
      <c r="W16" s="24">
        <f t="shared" si="2"/>
        <v>10</v>
      </c>
      <c r="X16" s="24">
        <f t="shared" si="2"/>
        <v>10</v>
      </c>
      <c r="Y16" s="24">
        <f t="shared" si="2"/>
        <v>11</v>
      </c>
      <c r="Z16" s="24">
        <f t="shared" si="2"/>
        <v>11</v>
      </c>
      <c r="AA16" s="24">
        <f t="shared" si="2"/>
        <v>10</v>
      </c>
      <c r="AB16" s="24">
        <f t="shared" si="2"/>
        <v>10</v>
      </c>
      <c r="AC16" s="24">
        <f t="shared" si="2"/>
        <v>11</v>
      </c>
      <c r="AD16" s="24">
        <f t="shared" si="2"/>
        <v>11</v>
      </c>
      <c r="AE16" s="24">
        <f t="shared" si="2"/>
        <v>11</v>
      </c>
      <c r="AF16" s="24">
        <f t="shared" si="2"/>
        <v>11</v>
      </c>
      <c r="AG16" s="24">
        <f t="shared" si="2"/>
        <v>11</v>
      </c>
      <c r="AH16" s="24">
        <f t="shared" si="2"/>
        <v>11</v>
      </c>
      <c r="AI16" s="24">
        <f t="shared" si="2"/>
        <v>15</v>
      </c>
      <c r="AJ16" s="24">
        <f t="shared" si="2"/>
        <v>10</v>
      </c>
      <c r="AK16" s="24">
        <f t="shared" si="2"/>
        <v>11</v>
      </c>
      <c r="AL16" s="24">
        <f t="shared" si="2"/>
        <v>14</v>
      </c>
      <c r="AM16" s="24">
        <f t="shared" si="2"/>
        <v>10</v>
      </c>
      <c r="AN16" s="24">
        <f t="shared" si="2"/>
        <v>13</v>
      </c>
      <c r="AO16" s="24">
        <f t="shared" si="2"/>
        <v>11</v>
      </c>
      <c r="AP16" s="24">
        <f t="shared" si="2"/>
        <v>11</v>
      </c>
      <c r="AQ16" s="24">
        <f t="shared" si="2"/>
        <v>12</v>
      </c>
      <c r="AR16" s="24">
        <f t="shared" si="2"/>
        <v>13</v>
      </c>
      <c r="AS16" s="24">
        <f t="shared" si="2"/>
        <v>10</v>
      </c>
      <c r="AT16" s="24">
        <f t="shared" si="2"/>
        <v>11</v>
      </c>
      <c r="AU16" s="24">
        <f t="shared" si="2"/>
        <v>16</v>
      </c>
      <c r="AV16" s="24">
        <f t="shared" si="2"/>
        <v>10</v>
      </c>
      <c r="AW16" s="24">
        <f t="shared" si="2"/>
        <v>11</v>
      </c>
      <c r="AX16" s="24">
        <f t="shared" si="2"/>
        <v>10</v>
      </c>
      <c r="AY16" s="24">
        <f t="shared" si="2"/>
        <v>10</v>
      </c>
      <c r="AZ16" s="24">
        <f t="shared" si="2"/>
        <v>11</v>
      </c>
      <c r="BA16" s="24">
        <f t="shared" si="2"/>
        <v>13</v>
      </c>
      <c r="BB16" s="24">
        <f t="shared" si="2"/>
        <v>12</v>
      </c>
      <c r="BC16" s="24">
        <f t="shared" si="2"/>
        <v>11</v>
      </c>
      <c r="BD16" s="24">
        <f t="shared" si="2"/>
        <v>11</v>
      </c>
    </row>
    <row r="17" spans="1:56">
      <c r="A17" s="27"/>
      <c r="B17" s="37"/>
      <c r="C17" s="43"/>
      <c r="D17" s="23" t="s">
        <v>495</v>
      </c>
      <c r="E17" s="24">
        <f>ROUND(E13*60%,0)</f>
        <v>34</v>
      </c>
      <c r="F17" s="24">
        <f>ROUND(F13*60%,0)</f>
        <v>27</v>
      </c>
      <c r="G17" s="24">
        <f>ROUND(G13*60%,0)</f>
        <v>35</v>
      </c>
      <c r="H17" s="24">
        <f t="shared" ref="H17:BD17" si="3">ROUND(H13*60%,0)</f>
        <v>38</v>
      </c>
      <c r="I17" s="24">
        <f t="shared" si="3"/>
        <v>23</v>
      </c>
      <c r="J17" s="24">
        <f t="shared" si="3"/>
        <v>25</v>
      </c>
      <c r="K17" s="24">
        <f t="shared" si="3"/>
        <v>22</v>
      </c>
      <c r="L17" s="24">
        <f t="shared" si="3"/>
        <v>26</v>
      </c>
      <c r="M17" s="24">
        <f t="shared" si="3"/>
        <v>26</v>
      </c>
      <c r="N17" s="24">
        <f t="shared" si="3"/>
        <v>17</v>
      </c>
      <c r="O17" s="24">
        <f t="shared" si="3"/>
        <v>17</v>
      </c>
      <c r="P17" s="24">
        <f t="shared" si="3"/>
        <v>17</v>
      </c>
      <c r="Q17" s="24">
        <f t="shared" si="3"/>
        <v>24</v>
      </c>
      <c r="R17" s="24">
        <f t="shared" si="3"/>
        <v>17</v>
      </c>
      <c r="S17" s="24">
        <f t="shared" si="3"/>
        <v>17</v>
      </c>
      <c r="T17" s="24">
        <f t="shared" si="3"/>
        <v>25</v>
      </c>
      <c r="U17" s="24">
        <f t="shared" si="3"/>
        <v>22</v>
      </c>
      <c r="V17" s="24">
        <f t="shared" si="3"/>
        <v>20</v>
      </c>
      <c r="W17" s="24">
        <f t="shared" si="3"/>
        <v>22</v>
      </c>
      <c r="X17" s="24">
        <f t="shared" si="3"/>
        <v>17</v>
      </c>
      <c r="Y17" s="24">
        <f t="shared" si="3"/>
        <v>17</v>
      </c>
      <c r="Z17" s="24">
        <f t="shared" si="3"/>
        <v>17</v>
      </c>
      <c r="AA17" s="24">
        <f t="shared" si="3"/>
        <v>16</v>
      </c>
      <c r="AB17" s="24">
        <f t="shared" si="3"/>
        <v>17</v>
      </c>
      <c r="AC17" s="24">
        <f t="shared" si="3"/>
        <v>17</v>
      </c>
      <c r="AD17" s="24">
        <f t="shared" si="3"/>
        <v>21</v>
      </c>
      <c r="AE17" s="24">
        <f t="shared" si="3"/>
        <v>25</v>
      </c>
      <c r="AF17" s="24">
        <f t="shared" si="3"/>
        <v>19</v>
      </c>
      <c r="AG17" s="24">
        <f t="shared" si="3"/>
        <v>19</v>
      </c>
      <c r="AH17" s="24">
        <f t="shared" si="3"/>
        <v>19</v>
      </c>
      <c r="AI17" s="24">
        <f t="shared" si="3"/>
        <v>22</v>
      </c>
      <c r="AJ17" s="24">
        <f t="shared" si="3"/>
        <v>18</v>
      </c>
      <c r="AK17" s="24">
        <f t="shared" si="3"/>
        <v>17</v>
      </c>
      <c r="AL17" s="24">
        <f t="shared" si="3"/>
        <v>16</v>
      </c>
      <c r="AM17" s="24">
        <f t="shared" si="3"/>
        <v>17</v>
      </c>
      <c r="AN17" s="24">
        <f t="shared" si="3"/>
        <v>19</v>
      </c>
      <c r="AO17" s="24">
        <f t="shared" si="3"/>
        <v>18</v>
      </c>
      <c r="AP17" s="24">
        <f t="shared" si="3"/>
        <v>18</v>
      </c>
      <c r="AQ17" s="24">
        <f t="shared" si="3"/>
        <v>19</v>
      </c>
      <c r="AR17" s="24">
        <f t="shared" si="3"/>
        <v>17</v>
      </c>
      <c r="AS17" s="24">
        <f t="shared" si="3"/>
        <v>17</v>
      </c>
      <c r="AT17" s="24">
        <f t="shared" si="3"/>
        <v>17</v>
      </c>
      <c r="AU17" s="24">
        <f t="shared" si="3"/>
        <v>22</v>
      </c>
      <c r="AV17" s="24">
        <f t="shared" si="3"/>
        <v>16</v>
      </c>
      <c r="AW17" s="24">
        <f t="shared" si="3"/>
        <v>17</v>
      </c>
      <c r="AX17" s="24">
        <f t="shared" si="3"/>
        <v>16</v>
      </c>
      <c r="AY17" s="24">
        <f t="shared" si="3"/>
        <v>17</v>
      </c>
      <c r="AZ17" s="24">
        <f t="shared" si="3"/>
        <v>17</v>
      </c>
      <c r="BA17" s="24">
        <f t="shared" si="3"/>
        <v>22</v>
      </c>
      <c r="BB17" s="24">
        <f t="shared" si="3"/>
        <v>16</v>
      </c>
      <c r="BC17" s="24">
        <f t="shared" si="3"/>
        <v>17</v>
      </c>
      <c r="BD17" s="24">
        <f t="shared" si="3"/>
        <v>17</v>
      </c>
    </row>
    <row r="18" spans="1:56">
      <c r="A18" s="27"/>
      <c r="B18" s="37"/>
      <c r="C18" s="44"/>
      <c r="D18" s="45" t="s">
        <v>496</v>
      </c>
      <c r="E18" s="24">
        <v>18</v>
      </c>
      <c r="F18" s="24">
        <v>20</v>
      </c>
      <c r="G18" s="24">
        <v>20</v>
      </c>
      <c r="H18" s="24">
        <v>20</v>
      </c>
      <c r="I18" s="24">
        <v>20</v>
      </c>
      <c r="J18" s="24">
        <v>18</v>
      </c>
      <c r="K18" s="24">
        <v>19</v>
      </c>
      <c r="L18" s="24">
        <v>19</v>
      </c>
      <c r="M18" s="24">
        <v>18</v>
      </c>
      <c r="N18" s="24">
        <v>18</v>
      </c>
      <c r="O18" s="24">
        <v>16</v>
      </c>
      <c r="P18" s="24">
        <v>16</v>
      </c>
      <c r="Q18" s="24">
        <v>18</v>
      </c>
      <c r="R18" s="24">
        <v>16</v>
      </c>
      <c r="S18" s="24">
        <v>17</v>
      </c>
      <c r="T18" s="24">
        <v>18</v>
      </c>
      <c r="U18" s="24">
        <v>16</v>
      </c>
      <c r="V18" s="24">
        <v>16</v>
      </c>
      <c r="W18" s="24">
        <v>16</v>
      </c>
      <c r="X18" s="24">
        <v>16</v>
      </c>
      <c r="Y18" s="24">
        <v>16</v>
      </c>
      <c r="Z18" s="24">
        <v>18</v>
      </c>
      <c r="AA18" s="24">
        <v>16</v>
      </c>
      <c r="AB18" s="24">
        <v>16</v>
      </c>
      <c r="AC18" s="24">
        <v>16</v>
      </c>
      <c r="AD18" s="24">
        <v>18</v>
      </c>
      <c r="AE18" s="24">
        <v>16</v>
      </c>
      <c r="AF18" s="24">
        <v>17</v>
      </c>
      <c r="AG18" s="24">
        <v>18</v>
      </c>
      <c r="AH18" s="24">
        <v>16</v>
      </c>
      <c r="AI18" s="24">
        <v>19</v>
      </c>
      <c r="AJ18" s="24">
        <v>16</v>
      </c>
      <c r="AK18" s="24">
        <v>16</v>
      </c>
      <c r="AL18" s="24">
        <v>19</v>
      </c>
      <c r="AM18" s="24">
        <v>16</v>
      </c>
      <c r="AN18" s="24">
        <v>18</v>
      </c>
      <c r="AO18" s="24">
        <v>16</v>
      </c>
      <c r="AP18" s="24">
        <v>16</v>
      </c>
      <c r="AQ18" s="24">
        <v>16</v>
      </c>
      <c r="AR18" s="24">
        <v>18</v>
      </c>
      <c r="AS18" s="24">
        <v>17</v>
      </c>
      <c r="AT18" s="24">
        <v>18</v>
      </c>
      <c r="AU18" s="24">
        <v>19</v>
      </c>
      <c r="AV18" s="24">
        <v>16</v>
      </c>
      <c r="AW18" s="24">
        <v>16</v>
      </c>
      <c r="AX18" s="24">
        <v>16</v>
      </c>
      <c r="AY18" s="24">
        <v>16</v>
      </c>
      <c r="AZ18" s="24">
        <v>17</v>
      </c>
      <c r="BA18" s="24">
        <v>18</v>
      </c>
      <c r="BB18" s="24">
        <v>16</v>
      </c>
      <c r="BC18" s="24">
        <v>16</v>
      </c>
      <c r="BD18" s="24">
        <v>16</v>
      </c>
    </row>
    <row r="19" s="1" customFormat="1" ht="15.75" spans="1:56">
      <c r="A19" s="27"/>
      <c r="B19" s="37"/>
      <c r="C19" s="46" t="s">
        <v>497</v>
      </c>
      <c r="D19" s="46"/>
      <c r="E19" s="47">
        <v>77</v>
      </c>
      <c r="F19" s="48">
        <f t="shared" ref="F19:M19" si="4">SUM(F15:F18)</f>
        <v>73</v>
      </c>
      <c r="G19" s="48">
        <f t="shared" si="4"/>
        <v>79</v>
      </c>
      <c r="H19" s="48">
        <f t="shared" si="4"/>
        <v>84</v>
      </c>
      <c r="I19" s="48">
        <f t="shared" si="4"/>
        <v>70</v>
      </c>
      <c r="J19" s="48">
        <f t="shared" si="4"/>
        <v>68</v>
      </c>
      <c r="K19" s="48">
        <f t="shared" si="4"/>
        <v>68</v>
      </c>
      <c r="L19" s="48">
        <f t="shared" si="4"/>
        <v>68</v>
      </c>
      <c r="M19" s="48">
        <f t="shared" si="4"/>
        <v>66</v>
      </c>
      <c r="N19" s="48">
        <f t="shared" ref="N19:Q19" si="5">SUM(N15:N18)</f>
        <v>57</v>
      </c>
      <c r="O19" s="48">
        <f t="shared" si="5"/>
        <v>50</v>
      </c>
      <c r="P19" s="48">
        <f t="shared" si="5"/>
        <v>50</v>
      </c>
      <c r="Q19" s="48">
        <f t="shared" si="5"/>
        <v>63</v>
      </c>
      <c r="R19" s="48">
        <f t="shared" ref="R19:BD19" si="6">SUM(R15:R18)</f>
        <v>48</v>
      </c>
      <c r="S19" s="48">
        <f t="shared" si="6"/>
        <v>52</v>
      </c>
      <c r="T19" s="48">
        <f t="shared" si="6"/>
        <v>65</v>
      </c>
      <c r="U19" s="48">
        <f t="shared" si="6"/>
        <v>53</v>
      </c>
      <c r="V19" s="48">
        <f t="shared" si="6"/>
        <v>52</v>
      </c>
      <c r="W19" s="48">
        <f t="shared" si="6"/>
        <v>54</v>
      </c>
      <c r="X19" s="48">
        <f t="shared" si="6"/>
        <v>49</v>
      </c>
      <c r="Y19" s="48">
        <f t="shared" si="6"/>
        <v>50</v>
      </c>
      <c r="Z19" s="48">
        <f t="shared" si="6"/>
        <v>53</v>
      </c>
      <c r="AA19" s="48">
        <f t="shared" si="6"/>
        <v>48</v>
      </c>
      <c r="AB19" s="48">
        <f t="shared" si="6"/>
        <v>49</v>
      </c>
      <c r="AC19" s="48">
        <f t="shared" si="6"/>
        <v>51</v>
      </c>
      <c r="AD19" s="48">
        <f t="shared" si="6"/>
        <v>56</v>
      </c>
      <c r="AE19" s="48">
        <f t="shared" si="6"/>
        <v>59</v>
      </c>
      <c r="AF19" s="48">
        <f t="shared" si="6"/>
        <v>54</v>
      </c>
      <c r="AG19" s="48">
        <f t="shared" si="6"/>
        <v>55</v>
      </c>
      <c r="AH19" s="48">
        <f t="shared" si="6"/>
        <v>52</v>
      </c>
      <c r="AI19" s="48">
        <f t="shared" si="6"/>
        <v>63</v>
      </c>
      <c r="AJ19" s="48">
        <f t="shared" si="6"/>
        <v>50</v>
      </c>
      <c r="AK19" s="48">
        <f t="shared" si="6"/>
        <v>50</v>
      </c>
      <c r="AL19" s="48">
        <f t="shared" si="6"/>
        <v>57</v>
      </c>
      <c r="AM19" s="48">
        <f t="shared" si="6"/>
        <v>50</v>
      </c>
      <c r="AN19" s="48">
        <f t="shared" si="6"/>
        <v>58</v>
      </c>
      <c r="AO19" s="48">
        <f t="shared" si="6"/>
        <v>51</v>
      </c>
      <c r="AP19" s="48">
        <f t="shared" si="6"/>
        <v>52</v>
      </c>
      <c r="AQ19" s="48">
        <f t="shared" si="6"/>
        <v>54</v>
      </c>
      <c r="AR19" s="48">
        <f t="shared" si="6"/>
        <v>56</v>
      </c>
      <c r="AS19" s="48">
        <f t="shared" si="6"/>
        <v>50</v>
      </c>
      <c r="AT19" s="48">
        <f t="shared" si="6"/>
        <v>54</v>
      </c>
      <c r="AU19" s="48">
        <f t="shared" si="6"/>
        <v>64</v>
      </c>
      <c r="AV19" s="48">
        <f t="shared" si="6"/>
        <v>48</v>
      </c>
      <c r="AW19" s="48">
        <f t="shared" si="6"/>
        <v>50</v>
      </c>
      <c r="AX19" s="48">
        <f t="shared" si="6"/>
        <v>49</v>
      </c>
      <c r="AY19" s="48">
        <f t="shared" si="6"/>
        <v>50</v>
      </c>
      <c r="AZ19" s="48">
        <f t="shared" si="6"/>
        <v>52</v>
      </c>
      <c r="BA19" s="48">
        <f t="shared" si="6"/>
        <v>61</v>
      </c>
      <c r="BB19" s="48">
        <f t="shared" si="6"/>
        <v>51</v>
      </c>
      <c r="BC19" s="48">
        <f t="shared" si="6"/>
        <v>51</v>
      </c>
      <c r="BD19" s="48">
        <f t="shared" si="6"/>
        <v>51</v>
      </c>
    </row>
    <row r="20" spans="1:56">
      <c r="A20" s="27"/>
      <c r="B20" s="21" t="s">
        <v>50</v>
      </c>
      <c r="C20" s="49" t="s">
        <v>280</v>
      </c>
      <c r="D20" s="23" t="s">
        <v>486</v>
      </c>
      <c r="E20" s="24">
        <v>17</v>
      </c>
      <c r="F20" s="50">
        <v>22</v>
      </c>
      <c r="G20" s="51">
        <v>19</v>
      </c>
      <c r="H20" s="51">
        <v>23</v>
      </c>
      <c r="I20" s="51">
        <v>20</v>
      </c>
      <c r="J20" s="51">
        <v>18</v>
      </c>
      <c r="K20" s="51">
        <v>21</v>
      </c>
      <c r="L20" s="51">
        <v>22</v>
      </c>
      <c r="M20" s="51">
        <v>23</v>
      </c>
      <c r="N20" s="51">
        <v>20</v>
      </c>
      <c r="O20" s="51">
        <v>16</v>
      </c>
      <c r="P20" s="51">
        <v>15</v>
      </c>
      <c r="Q20" s="51">
        <v>21</v>
      </c>
      <c r="R20" s="51">
        <v>15</v>
      </c>
      <c r="S20" s="51">
        <v>18</v>
      </c>
      <c r="T20" s="51">
        <v>21</v>
      </c>
      <c r="U20" s="51">
        <v>17</v>
      </c>
      <c r="V20" s="51">
        <v>16</v>
      </c>
      <c r="W20" s="51">
        <v>16</v>
      </c>
      <c r="X20" s="68">
        <v>16</v>
      </c>
      <c r="Y20" s="51">
        <v>16</v>
      </c>
      <c r="Z20" s="51">
        <v>16</v>
      </c>
      <c r="AA20" s="51">
        <v>17</v>
      </c>
      <c r="AB20" s="51">
        <v>16</v>
      </c>
      <c r="AC20" s="51">
        <v>16</v>
      </c>
      <c r="AD20" s="51">
        <v>17</v>
      </c>
      <c r="AE20" s="51">
        <v>16</v>
      </c>
      <c r="AF20" s="51">
        <v>17</v>
      </c>
      <c r="AG20" s="51">
        <v>17</v>
      </c>
      <c r="AH20" s="51">
        <v>17</v>
      </c>
      <c r="AI20" s="51">
        <v>19</v>
      </c>
      <c r="AJ20" s="79">
        <v>16</v>
      </c>
      <c r="AK20" s="51">
        <v>16</v>
      </c>
      <c r="AL20" s="51">
        <v>20</v>
      </c>
      <c r="AM20" s="51">
        <v>18</v>
      </c>
      <c r="AN20" s="51">
        <v>20</v>
      </c>
      <c r="AO20" s="51">
        <v>17</v>
      </c>
      <c r="AP20" s="51">
        <v>18</v>
      </c>
      <c r="AQ20" s="51">
        <v>15</v>
      </c>
      <c r="AR20" s="51">
        <v>20</v>
      </c>
      <c r="AS20" s="51">
        <v>15</v>
      </c>
      <c r="AT20" s="51">
        <v>19</v>
      </c>
      <c r="AU20" s="51">
        <v>20</v>
      </c>
      <c r="AV20" s="51">
        <v>18</v>
      </c>
      <c r="AW20" s="51">
        <v>16</v>
      </c>
      <c r="AX20" s="51">
        <v>17</v>
      </c>
      <c r="AY20" s="51">
        <v>16</v>
      </c>
      <c r="AZ20" s="51">
        <v>18</v>
      </c>
      <c r="BA20" s="51">
        <v>18</v>
      </c>
      <c r="BB20" s="51">
        <v>16</v>
      </c>
      <c r="BC20" s="51">
        <v>18</v>
      </c>
      <c r="BD20" s="51">
        <v>17</v>
      </c>
    </row>
    <row r="21" spans="1:56">
      <c r="A21" s="27"/>
      <c r="B21" s="28"/>
      <c r="C21" s="29" t="s">
        <v>281</v>
      </c>
      <c r="D21" s="29" t="s">
        <v>486</v>
      </c>
      <c r="E21" s="30">
        <v>16</v>
      </c>
      <c r="F21" s="31">
        <v>23</v>
      </c>
      <c r="G21" s="31">
        <v>20</v>
      </c>
      <c r="H21" s="31">
        <v>22</v>
      </c>
      <c r="I21" s="31">
        <v>21</v>
      </c>
      <c r="J21" s="31">
        <v>19</v>
      </c>
      <c r="K21" s="31">
        <v>20</v>
      </c>
      <c r="L21" s="31">
        <v>23</v>
      </c>
      <c r="M21" s="31">
        <v>20</v>
      </c>
      <c r="N21" s="31">
        <v>22</v>
      </c>
      <c r="O21" s="31">
        <v>17</v>
      </c>
      <c r="P21" s="31">
        <v>16</v>
      </c>
      <c r="Q21" s="31">
        <v>20</v>
      </c>
      <c r="R21" s="31">
        <v>16</v>
      </c>
      <c r="S21" s="31">
        <v>18</v>
      </c>
      <c r="T21" s="31">
        <v>20</v>
      </c>
      <c r="U21" s="31">
        <v>16</v>
      </c>
      <c r="V21" s="31">
        <v>17</v>
      </c>
      <c r="W21" s="31">
        <v>15</v>
      </c>
      <c r="X21" s="31">
        <v>15</v>
      </c>
      <c r="Y21" s="31">
        <v>17</v>
      </c>
      <c r="Z21" s="31">
        <v>18</v>
      </c>
      <c r="AA21" s="31">
        <v>17</v>
      </c>
      <c r="AB21" s="31">
        <v>17</v>
      </c>
      <c r="AC21" s="31">
        <v>17</v>
      </c>
      <c r="AD21" s="31">
        <v>16</v>
      </c>
      <c r="AE21" s="31">
        <v>17</v>
      </c>
      <c r="AF21" s="31">
        <v>18</v>
      </c>
      <c r="AG21" s="31">
        <v>15</v>
      </c>
      <c r="AH21" s="31">
        <v>18</v>
      </c>
      <c r="AI21" s="31">
        <v>20</v>
      </c>
      <c r="AJ21" s="31">
        <v>15</v>
      </c>
      <c r="AK21" s="31">
        <v>17</v>
      </c>
      <c r="AL21" s="31">
        <v>22</v>
      </c>
      <c r="AM21" s="31">
        <v>19</v>
      </c>
      <c r="AN21" s="31">
        <v>21</v>
      </c>
      <c r="AO21" s="31">
        <v>16</v>
      </c>
      <c r="AP21" s="31">
        <v>19</v>
      </c>
      <c r="AQ21" s="31">
        <v>16</v>
      </c>
      <c r="AR21" s="31">
        <v>21</v>
      </c>
      <c r="AS21" s="31">
        <v>17</v>
      </c>
      <c r="AT21" s="31">
        <v>20</v>
      </c>
      <c r="AU21" s="31">
        <v>21</v>
      </c>
      <c r="AV21" s="31">
        <v>17</v>
      </c>
      <c r="AW21" s="31">
        <v>17</v>
      </c>
      <c r="AX21" s="31">
        <v>17</v>
      </c>
      <c r="AY21" s="31">
        <v>17</v>
      </c>
      <c r="AZ21" s="31">
        <v>19</v>
      </c>
      <c r="BA21" s="31">
        <v>20</v>
      </c>
      <c r="BB21" s="31">
        <v>17</v>
      </c>
      <c r="BC21" s="31">
        <v>18</v>
      </c>
      <c r="BD21" s="31">
        <v>17</v>
      </c>
    </row>
    <row r="22" spans="1:56">
      <c r="A22" s="27"/>
      <c r="B22" s="28"/>
      <c r="C22" s="32" t="s">
        <v>282</v>
      </c>
      <c r="D22" s="29" t="s">
        <v>486</v>
      </c>
      <c r="E22" s="30">
        <v>18</v>
      </c>
      <c r="F22" s="31">
        <v>18</v>
      </c>
      <c r="G22" s="31">
        <v>20</v>
      </c>
      <c r="H22" s="31">
        <v>21</v>
      </c>
      <c r="I22" s="31">
        <v>20</v>
      </c>
      <c r="J22" s="31">
        <v>19</v>
      </c>
      <c r="K22" s="31">
        <v>23</v>
      </c>
      <c r="L22" s="31">
        <v>20</v>
      </c>
      <c r="M22" s="31">
        <v>22</v>
      </c>
      <c r="N22" s="31">
        <v>20</v>
      </c>
      <c r="O22" s="31">
        <v>16</v>
      </c>
      <c r="P22" s="31">
        <v>16</v>
      </c>
      <c r="Q22" s="31">
        <v>20</v>
      </c>
      <c r="R22" s="31">
        <v>16</v>
      </c>
      <c r="S22" s="31">
        <v>19</v>
      </c>
      <c r="T22" s="31">
        <v>20</v>
      </c>
      <c r="U22" s="31">
        <v>17</v>
      </c>
      <c r="V22" s="31">
        <v>17</v>
      </c>
      <c r="W22" s="31">
        <v>15</v>
      </c>
      <c r="X22" s="31">
        <v>15</v>
      </c>
      <c r="Y22" s="31">
        <v>17</v>
      </c>
      <c r="Z22" s="31">
        <v>18</v>
      </c>
      <c r="AA22" s="31">
        <v>16</v>
      </c>
      <c r="AB22" s="31">
        <v>17</v>
      </c>
      <c r="AC22" s="31">
        <v>18</v>
      </c>
      <c r="AD22" s="31">
        <v>16</v>
      </c>
      <c r="AE22" s="31">
        <v>15</v>
      </c>
      <c r="AF22" s="31">
        <v>17</v>
      </c>
      <c r="AG22" s="31">
        <v>16</v>
      </c>
      <c r="AH22" s="31">
        <v>18</v>
      </c>
      <c r="AI22" s="31">
        <v>22</v>
      </c>
      <c r="AJ22" s="31">
        <v>15</v>
      </c>
      <c r="AK22" s="31">
        <v>17</v>
      </c>
      <c r="AL22" s="31">
        <v>19</v>
      </c>
      <c r="AM22" s="31">
        <v>19</v>
      </c>
      <c r="AN22" s="31">
        <v>20</v>
      </c>
      <c r="AO22" s="31">
        <v>16</v>
      </c>
      <c r="AP22" s="31">
        <v>19</v>
      </c>
      <c r="AQ22" s="31">
        <v>16</v>
      </c>
      <c r="AR22" s="31">
        <v>20</v>
      </c>
      <c r="AS22" s="31">
        <v>17</v>
      </c>
      <c r="AT22" s="31">
        <v>20</v>
      </c>
      <c r="AU22" s="31">
        <v>20</v>
      </c>
      <c r="AV22" s="31">
        <v>17</v>
      </c>
      <c r="AW22" s="31">
        <v>17</v>
      </c>
      <c r="AX22" s="31">
        <v>16</v>
      </c>
      <c r="AY22" s="31">
        <v>18</v>
      </c>
      <c r="AZ22" s="31">
        <v>20</v>
      </c>
      <c r="BA22" s="31">
        <v>21</v>
      </c>
      <c r="BB22" s="31">
        <v>17</v>
      </c>
      <c r="BC22" s="31">
        <v>17</v>
      </c>
      <c r="BD22" s="31">
        <v>16</v>
      </c>
    </row>
    <row r="23" ht="15.75" spans="1:56">
      <c r="A23" s="27"/>
      <c r="B23" s="28"/>
      <c r="C23" s="29" t="s">
        <v>283</v>
      </c>
      <c r="D23" s="29" t="s">
        <v>486</v>
      </c>
      <c r="E23" s="34">
        <v>20</v>
      </c>
      <c r="F23" s="35">
        <v>21</v>
      </c>
      <c r="G23" s="35">
        <v>21</v>
      </c>
      <c r="H23" s="35">
        <v>23</v>
      </c>
      <c r="I23" s="35">
        <v>19</v>
      </c>
      <c r="J23" s="35">
        <v>20</v>
      </c>
      <c r="K23" s="35">
        <v>20</v>
      </c>
      <c r="L23" s="35">
        <v>22</v>
      </c>
      <c r="M23" s="35">
        <v>20</v>
      </c>
      <c r="N23" s="35">
        <v>21</v>
      </c>
      <c r="O23" s="35">
        <v>17</v>
      </c>
      <c r="P23" s="35">
        <v>15</v>
      </c>
      <c r="Q23" s="35">
        <v>22</v>
      </c>
      <c r="R23" s="35">
        <v>16</v>
      </c>
      <c r="S23" s="35">
        <v>20</v>
      </c>
      <c r="T23" s="35">
        <v>21</v>
      </c>
      <c r="U23" s="35">
        <v>17</v>
      </c>
      <c r="V23" s="35">
        <v>17</v>
      </c>
      <c r="W23" s="35">
        <v>16</v>
      </c>
      <c r="X23" s="67">
        <v>16</v>
      </c>
      <c r="Y23" s="35">
        <v>16</v>
      </c>
      <c r="Z23" s="35">
        <v>19</v>
      </c>
      <c r="AA23" s="35">
        <v>15</v>
      </c>
      <c r="AB23" s="35">
        <v>16</v>
      </c>
      <c r="AC23" s="35">
        <v>18</v>
      </c>
      <c r="AD23" s="35">
        <v>17</v>
      </c>
      <c r="AE23" s="35">
        <v>17</v>
      </c>
      <c r="AF23" s="35">
        <v>18</v>
      </c>
      <c r="AG23" s="35">
        <v>18</v>
      </c>
      <c r="AH23" s="35">
        <v>17</v>
      </c>
      <c r="AI23" s="35">
        <v>21</v>
      </c>
      <c r="AJ23" s="78">
        <v>16</v>
      </c>
      <c r="AK23" s="35">
        <v>15</v>
      </c>
      <c r="AL23" s="35">
        <v>21</v>
      </c>
      <c r="AM23" s="35">
        <v>19</v>
      </c>
      <c r="AN23" s="35">
        <v>21</v>
      </c>
      <c r="AO23" s="35">
        <v>17</v>
      </c>
      <c r="AP23" s="35">
        <v>18</v>
      </c>
      <c r="AQ23" s="35">
        <v>17</v>
      </c>
      <c r="AR23" s="35">
        <v>22</v>
      </c>
      <c r="AS23" s="35">
        <v>18</v>
      </c>
      <c r="AT23" s="35">
        <v>21</v>
      </c>
      <c r="AU23" s="35">
        <v>22</v>
      </c>
      <c r="AV23" s="35">
        <v>17</v>
      </c>
      <c r="AW23" s="35">
        <v>17</v>
      </c>
      <c r="AX23" s="35">
        <v>16</v>
      </c>
      <c r="AY23" s="35">
        <v>18</v>
      </c>
      <c r="AZ23" s="35">
        <v>19</v>
      </c>
      <c r="BA23" s="35">
        <v>19</v>
      </c>
      <c r="BB23" s="35">
        <v>16</v>
      </c>
      <c r="BC23" s="35">
        <v>18</v>
      </c>
      <c r="BD23" s="35">
        <v>17</v>
      </c>
    </row>
    <row r="24" ht="15.75" spans="1:56">
      <c r="A24" s="27"/>
      <c r="B24" s="28"/>
      <c r="C24" s="52" t="s">
        <v>487</v>
      </c>
      <c r="D24" s="36"/>
      <c r="E24" s="53">
        <f>SUM(E20:E23)</f>
        <v>71</v>
      </c>
      <c r="F24" s="53">
        <f t="shared" ref="F24:BD24" si="7">SUM(F20:F23)</f>
        <v>84</v>
      </c>
      <c r="G24" s="53">
        <f t="shared" si="7"/>
        <v>80</v>
      </c>
      <c r="H24" s="53">
        <f t="shared" si="7"/>
        <v>89</v>
      </c>
      <c r="I24" s="53">
        <f t="shared" si="7"/>
        <v>80</v>
      </c>
      <c r="J24" s="53">
        <f t="shared" si="7"/>
        <v>76</v>
      </c>
      <c r="K24" s="53">
        <f t="shared" si="7"/>
        <v>84</v>
      </c>
      <c r="L24" s="53">
        <f t="shared" si="7"/>
        <v>87</v>
      </c>
      <c r="M24" s="53">
        <f t="shared" si="7"/>
        <v>85</v>
      </c>
      <c r="N24" s="53">
        <f t="shared" si="7"/>
        <v>83</v>
      </c>
      <c r="O24" s="53">
        <f t="shared" si="7"/>
        <v>66</v>
      </c>
      <c r="P24" s="53">
        <f t="shared" si="7"/>
        <v>62</v>
      </c>
      <c r="Q24" s="53">
        <f t="shared" si="7"/>
        <v>83</v>
      </c>
      <c r="R24" s="53">
        <f t="shared" si="7"/>
        <v>63</v>
      </c>
      <c r="S24" s="53">
        <f t="shared" si="7"/>
        <v>75</v>
      </c>
      <c r="T24" s="53">
        <f t="shared" si="7"/>
        <v>82</v>
      </c>
      <c r="U24" s="53">
        <f t="shared" si="7"/>
        <v>67</v>
      </c>
      <c r="V24" s="53">
        <f t="shared" si="7"/>
        <v>67</v>
      </c>
      <c r="W24" s="53">
        <f t="shared" si="7"/>
        <v>62</v>
      </c>
      <c r="X24" s="53">
        <f t="shared" si="7"/>
        <v>62</v>
      </c>
      <c r="Y24" s="53">
        <f t="shared" si="7"/>
        <v>66</v>
      </c>
      <c r="Z24" s="53">
        <f t="shared" si="7"/>
        <v>71</v>
      </c>
      <c r="AA24" s="53">
        <f t="shared" si="7"/>
        <v>65</v>
      </c>
      <c r="AB24" s="53">
        <f t="shared" si="7"/>
        <v>66</v>
      </c>
      <c r="AC24" s="53">
        <f t="shared" si="7"/>
        <v>69</v>
      </c>
      <c r="AD24" s="53">
        <f t="shared" si="7"/>
        <v>66</v>
      </c>
      <c r="AE24" s="53">
        <f t="shared" si="7"/>
        <v>65</v>
      </c>
      <c r="AF24" s="53">
        <f t="shared" si="7"/>
        <v>70</v>
      </c>
      <c r="AG24" s="53">
        <f t="shared" si="7"/>
        <v>66</v>
      </c>
      <c r="AH24" s="53">
        <f t="shared" si="7"/>
        <v>70</v>
      </c>
      <c r="AI24" s="53">
        <f t="shared" si="7"/>
        <v>82</v>
      </c>
      <c r="AJ24" s="53">
        <f t="shared" si="7"/>
        <v>62</v>
      </c>
      <c r="AK24" s="53">
        <f t="shared" si="7"/>
        <v>65</v>
      </c>
      <c r="AL24" s="53">
        <f t="shared" si="7"/>
        <v>82</v>
      </c>
      <c r="AM24" s="53">
        <f t="shared" si="7"/>
        <v>75</v>
      </c>
      <c r="AN24" s="53">
        <f t="shared" si="7"/>
        <v>82</v>
      </c>
      <c r="AO24" s="53">
        <f t="shared" si="7"/>
        <v>66</v>
      </c>
      <c r="AP24" s="53">
        <f t="shared" si="7"/>
        <v>74</v>
      </c>
      <c r="AQ24" s="53">
        <f t="shared" si="7"/>
        <v>64</v>
      </c>
      <c r="AR24" s="53">
        <f t="shared" si="7"/>
        <v>83</v>
      </c>
      <c r="AS24" s="53">
        <f t="shared" si="7"/>
        <v>67</v>
      </c>
      <c r="AT24" s="53">
        <f t="shared" si="7"/>
        <v>80</v>
      </c>
      <c r="AU24" s="53">
        <f t="shared" si="7"/>
        <v>83</v>
      </c>
      <c r="AV24" s="53">
        <f t="shared" si="7"/>
        <v>69</v>
      </c>
      <c r="AW24" s="53">
        <f t="shared" si="7"/>
        <v>67</v>
      </c>
      <c r="AX24" s="53">
        <f t="shared" si="7"/>
        <v>66</v>
      </c>
      <c r="AY24" s="53">
        <f t="shared" si="7"/>
        <v>69</v>
      </c>
      <c r="AZ24" s="53">
        <f t="shared" si="7"/>
        <v>76</v>
      </c>
      <c r="BA24" s="53">
        <f t="shared" si="7"/>
        <v>78</v>
      </c>
      <c r="BB24" s="53">
        <f t="shared" si="7"/>
        <v>66</v>
      </c>
      <c r="BC24" s="53">
        <f t="shared" si="7"/>
        <v>71</v>
      </c>
      <c r="BD24" s="53">
        <f t="shared" si="7"/>
        <v>67</v>
      </c>
    </row>
    <row r="25" spans="1:56">
      <c r="A25" s="27"/>
      <c r="B25" s="37"/>
      <c r="C25" s="38" t="s">
        <v>488</v>
      </c>
      <c r="D25" s="23" t="s">
        <v>489</v>
      </c>
      <c r="E25" s="24">
        <v>53</v>
      </c>
      <c r="F25" s="25">
        <v>58</v>
      </c>
      <c r="G25" s="26">
        <v>56</v>
      </c>
      <c r="H25" s="26">
        <v>59</v>
      </c>
      <c r="I25" s="26">
        <v>60</v>
      </c>
      <c r="J25" s="26">
        <v>54</v>
      </c>
      <c r="K25" s="26">
        <v>69</v>
      </c>
      <c r="L25" s="26">
        <v>52</v>
      </c>
      <c r="M25" s="26">
        <v>52</v>
      </c>
      <c r="N25" s="26">
        <v>45</v>
      </c>
      <c r="O25" s="26">
        <v>38</v>
      </c>
      <c r="P25" s="26">
        <v>39</v>
      </c>
      <c r="Q25" s="26">
        <v>45</v>
      </c>
      <c r="R25" s="26">
        <v>32</v>
      </c>
      <c r="S25" s="26">
        <v>38</v>
      </c>
      <c r="T25" s="26">
        <v>49</v>
      </c>
      <c r="U25" s="26">
        <v>32</v>
      </c>
      <c r="V25" s="26">
        <v>35</v>
      </c>
      <c r="W25" s="26">
        <v>33</v>
      </c>
      <c r="X25" s="66">
        <v>31</v>
      </c>
      <c r="Y25" s="26">
        <v>38</v>
      </c>
      <c r="Z25" s="26">
        <v>40</v>
      </c>
      <c r="AA25" s="26">
        <v>35</v>
      </c>
      <c r="AB25" s="26">
        <v>35</v>
      </c>
      <c r="AC25" s="26">
        <v>38</v>
      </c>
      <c r="AD25" s="26">
        <v>37</v>
      </c>
      <c r="AE25" s="26">
        <v>38</v>
      </c>
      <c r="AF25" s="26">
        <v>38</v>
      </c>
      <c r="AG25" s="26">
        <v>37</v>
      </c>
      <c r="AH25" s="26">
        <v>39</v>
      </c>
      <c r="AI25" s="26">
        <v>51</v>
      </c>
      <c r="AJ25" s="77">
        <v>35</v>
      </c>
      <c r="AK25" s="26">
        <v>38</v>
      </c>
      <c r="AL25" s="26">
        <v>48</v>
      </c>
      <c r="AM25" s="26">
        <v>35</v>
      </c>
      <c r="AN25" s="26">
        <v>45</v>
      </c>
      <c r="AO25" s="26">
        <v>38</v>
      </c>
      <c r="AP25" s="26">
        <v>39</v>
      </c>
      <c r="AQ25" s="26">
        <v>40</v>
      </c>
      <c r="AR25" s="26">
        <v>45</v>
      </c>
      <c r="AS25" s="26">
        <v>35</v>
      </c>
      <c r="AT25" s="26">
        <v>38</v>
      </c>
      <c r="AU25" s="26">
        <v>57</v>
      </c>
      <c r="AV25" s="26">
        <v>35</v>
      </c>
      <c r="AW25" s="26">
        <v>38</v>
      </c>
      <c r="AX25" s="26">
        <v>34</v>
      </c>
      <c r="AY25" s="26">
        <v>38</v>
      </c>
      <c r="AZ25" s="26">
        <v>40</v>
      </c>
      <c r="BA25" s="26">
        <v>45</v>
      </c>
      <c r="BB25" s="26">
        <v>39</v>
      </c>
      <c r="BC25" s="26">
        <v>38</v>
      </c>
      <c r="BD25" s="26">
        <v>38</v>
      </c>
    </row>
    <row r="26" spans="1:56">
      <c r="A26" s="27"/>
      <c r="B26" s="37"/>
      <c r="C26" s="39"/>
      <c r="D26" s="23" t="s">
        <v>490</v>
      </c>
      <c r="E26" s="24">
        <v>17</v>
      </c>
      <c r="F26" s="24">
        <v>20</v>
      </c>
      <c r="G26" s="24">
        <v>20</v>
      </c>
      <c r="H26" s="24">
        <v>20</v>
      </c>
      <c r="I26" s="24">
        <v>19</v>
      </c>
      <c r="J26" s="24">
        <v>18</v>
      </c>
      <c r="K26" s="24">
        <v>19</v>
      </c>
      <c r="L26" s="24">
        <v>19</v>
      </c>
      <c r="M26" s="24">
        <v>18</v>
      </c>
      <c r="N26" s="24">
        <v>18</v>
      </c>
      <c r="O26" s="24">
        <v>16</v>
      </c>
      <c r="P26" s="24">
        <v>16</v>
      </c>
      <c r="Q26" s="24">
        <v>18</v>
      </c>
      <c r="R26" s="24">
        <v>16</v>
      </c>
      <c r="S26" s="24">
        <v>17</v>
      </c>
      <c r="T26" s="24">
        <v>18</v>
      </c>
      <c r="U26" s="24">
        <v>16</v>
      </c>
      <c r="V26" s="24">
        <v>16</v>
      </c>
      <c r="W26" s="24">
        <v>16</v>
      </c>
      <c r="X26" s="24">
        <v>16</v>
      </c>
      <c r="Y26" s="24">
        <v>16</v>
      </c>
      <c r="Z26" s="24">
        <v>18</v>
      </c>
      <c r="AA26" s="24">
        <v>16</v>
      </c>
      <c r="AB26" s="24">
        <v>16</v>
      </c>
      <c r="AC26" s="24">
        <v>16</v>
      </c>
      <c r="AD26" s="24">
        <v>17</v>
      </c>
      <c r="AE26" s="24">
        <v>16</v>
      </c>
      <c r="AF26" s="24">
        <v>17</v>
      </c>
      <c r="AG26" s="24">
        <v>18</v>
      </c>
      <c r="AH26" s="24">
        <v>16</v>
      </c>
      <c r="AI26" s="24">
        <v>19</v>
      </c>
      <c r="AJ26" s="24">
        <v>16</v>
      </c>
      <c r="AK26" s="24">
        <v>16</v>
      </c>
      <c r="AL26" s="24">
        <v>19</v>
      </c>
      <c r="AM26" s="24">
        <v>16</v>
      </c>
      <c r="AN26" s="24">
        <v>18</v>
      </c>
      <c r="AO26" s="24">
        <v>16</v>
      </c>
      <c r="AP26" s="24">
        <v>16</v>
      </c>
      <c r="AQ26" s="24">
        <v>16</v>
      </c>
      <c r="AR26" s="24">
        <v>18</v>
      </c>
      <c r="AS26" s="24">
        <v>16</v>
      </c>
      <c r="AT26" s="24">
        <v>18</v>
      </c>
      <c r="AU26" s="24">
        <v>19</v>
      </c>
      <c r="AV26" s="24">
        <v>16</v>
      </c>
      <c r="AW26" s="24">
        <v>16</v>
      </c>
      <c r="AX26" s="24">
        <v>16</v>
      </c>
      <c r="AY26" s="24">
        <v>16</v>
      </c>
      <c r="AZ26" s="24">
        <v>17</v>
      </c>
      <c r="BA26" s="24">
        <v>18</v>
      </c>
      <c r="BB26" s="24">
        <v>15</v>
      </c>
      <c r="BC26" s="24">
        <v>16</v>
      </c>
      <c r="BD26" s="24">
        <v>16</v>
      </c>
    </row>
    <row r="27" spans="1:56">
      <c r="A27" s="27"/>
      <c r="B27" s="37"/>
      <c r="C27" s="40" t="s">
        <v>491</v>
      </c>
      <c r="D27" s="23" t="s">
        <v>489</v>
      </c>
      <c r="E27" s="24">
        <v>29</v>
      </c>
      <c r="F27" s="24">
        <v>50</v>
      </c>
      <c r="G27" s="24">
        <v>27</v>
      </c>
      <c r="H27" s="24">
        <v>60</v>
      </c>
      <c r="I27" s="24">
        <v>31</v>
      </c>
      <c r="J27" s="24">
        <v>35</v>
      </c>
      <c r="K27" s="24">
        <v>34</v>
      </c>
      <c r="L27" s="24">
        <v>47</v>
      </c>
      <c r="M27" s="24">
        <v>47</v>
      </c>
      <c r="N27" s="24">
        <v>28</v>
      </c>
      <c r="O27" s="24">
        <v>28</v>
      </c>
      <c r="P27" s="24">
        <v>28</v>
      </c>
      <c r="Q27" s="24">
        <v>43</v>
      </c>
      <c r="R27" s="24">
        <v>28</v>
      </c>
      <c r="S27" s="24">
        <v>28</v>
      </c>
      <c r="T27" s="24">
        <v>28</v>
      </c>
      <c r="U27" s="24">
        <v>28</v>
      </c>
      <c r="V27" s="24">
        <v>28</v>
      </c>
      <c r="W27" s="24">
        <v>28</v>
      </c>
      <c r="X27" s="24">
        <v>28</v>
      </c>
      <c r="Y27" s="24">
        <v>39</v>
      </c>
      <c r="Z27" s="24">
        <v>28</v>
      </c>
      <c r="AA27" s="24">
        <v>28</v>
      </c>
      <c r="AB27" s="24">
        <v>28</v>
      </c>
      <c r="AC27" s="24">
        <v>28</v>
      </c>
      <c r="AD27" s="24">
        <v>28</v>
      </c>
      <c r="AE27" s="24">
        <v>27</v>
      </c>
      <c r="AF27" s="24">
        <v>28</v>
      </c>
      <c r="AG27" s="24">
        <v>28</v>
      </c>
      <c r="AH27" s="24">
        <v>28</v>
      </c>
      <c r="AI27" s="24">
        <v>33</v>
      </c>
      <c r="AJ27" s="24">
        <v>29</v>
      </c>
      <c r="AK27" s="24">
        <v>28</v>
      </c>
      <c r="AL27" s="24">
        <v>29</v>
      </c>
      <c r="AM27" s="24">
        <v>28</v>
      </c>
      <c r="AN27" s="24">
        <v>31</v>
      </c>
      <c r="AO27" s="24">
        <v>28</v>
      </c>
      <c r="AP27" s="24">
        <v>32</v>
      </c>
      <c r="AQ27" s="24">
        <v>28</v>
      </c>
      <c r="AR27" s="24">
        <v>43</v>
      </c>
      <c r="AS27" s="24">
        <v>28</v>
      </c>
      <c r="AT27" s="24">
        <v>28</v>
      </c>
      <c r="AU27" s="24">
        <v>31</v>
      </c>
      <c r="AV27" s="24">
        <v>28</v>
      </c>
      <c r="AW27" s="24">
        <v>28</v>
      </c>
      <c r="AX27" s="24">
        <v>30</v>
      </c>
      <c r="AY27" s="24">
        <v>28</v>
      </c>
      <c r="AZ27" s="24">
        <v>28</v>
      </c>
      <c r="BA27" s="24">
        <v>32</v>
      </c>
      <c r="BB27" s="24">
        <v>28</v>
      </c>
      <c r="BC27" s="24">
        <v>28</v>
      </c>
      <c r="BD27" s="24">
        <v>28</v>
      </c>
    </row>
    <row r="28" spans="1:56">
      <c r="A28" s="27"/>
      <c r="B28" s="37"/>
      <c r="C28" s="40"/>
      <c r="D28" s="23" t="s">
        <v>490</v>
      </c>
      <c r="E28" s="24">
        <v>17</v>
      </c>
      <c r="F28" s="24">
        <v>20</v>
      </c>
      <c r="G28" s="24">
        <v>20</v>
      </c>
      <c r="H28" s="24">
        <v>20</v>
      </c>
      <c r="I28" s="24">
        <v>20</v>
      </c>
      <c r="J28" s="24">
        <v>18</v>
      </c>
      <c r="K28" s="24">
        <v>20</v>
      </c>
      <c r="L28" s="24">
        <v>19</v>
      </c>
      <c r="M28" s="24">
        <v>18</v>
      </c>
      <c r="N28" s="24">
        <v>18</v>
      </c>
      <c r="O28" s="24">
        <v>16</v>
      </c>
      <c r="P28" s="24">
        <v>16</v>
      </c>
      <c r="Q28" s="24">
        <v>18</v>
      </c>
      <c r="R28" s="24">
        <v>16</v>
      </c>
      <c r="S28" s="24">
        <v>17</v>
      </c>
      <c r="T28" s="24">
        <v>18</v>
      </c>
      <c r="U28" s="24">
        <v>16</v>
      </c>
      <c r="V28" s="24">
        <v>16</v>
      </c>
      <c r="W28" s="24">
        <v>16</v>
      </c>
      <c r="X28" s="24">
        <v>16</v>
      </c>
      <c r="Y28" s="24">
        <v>16</v>
      </c>
      <c r="Z28" s="24">
        <v>18</v>
      </c>
      <c r="AA28" s="24">
        <v>16</v>
      </c>
      <c r="AB28" s="24">
        <v>16</v>
      </c>
      <c r="AC28" s="24">
        <v>16</v>
      </c>
      <c r="AD28" s="24">
        <v>17</v>
      </c>
      <c r="AE28" s="24">
        <v>16</v>
      </c>
      <c r="AF28" s="24">
        <v>16</v>
      </c>
      <c r="AG28" s="24">
        <v>18</v>
      </c>
      <c r="AH28" s="24">
        <v>16</v>
      </c>
      <c r="AI28" s="24">
        <v>20</v>
      </c>
      <c r="AJ28" s="24">
        <v>16</v>
      </c>
      <c r="AK28" s="24">
        <v>16</v>
      </c>
      <c r="AL28" s="24">
        <v>19</v>
      </c>
      <c r="AM28" s="24">
        <v>16</v>
      </c>
      <c r="AN28" s="24">
        <v>18</v>
      </c>
      <c r="AO28" s="24">
        <v>16</v>
      </c>
      <c r="AP28" s="24">
        <v>16</v>
      </c>
      <c r="AQ28" s="24">
        <v>16</v>
      </c>
      <c r="AR28" s="24">
        <v>18</v>
      </c>
      <c r="AS28" s="24">
        <v>16</v>
      </c>
      <c r="AT28" s="24">
        <v>18</v>
      </c>
      <c r="AU28" s="24">
        <v>20</v>
      </c>
      <c r="AV28" s="24">
        <v>16</v>
      </c>
      <c r="AW28" s="24">
        <v>16</v>
      </c>
      <c r="AX28" s="24">
        <v>16</v>
      </c>
      <c r="AY28" s="24">
        <v>16</v>
      </c>
      <c r="AZ28" s="24">
        <v>17</v>
      </c>
      <c r="BA28" s="24">
        <v>18</v>
      </c>
      <c r="BB28" s="24">
        <v>16</v>
      </c>
      <c r="BC28" s="24">
        <v>16</v>
      </c>
      <c r="BD28" s="24">
        <v>16</v>
      </c>
    </row>
    <row r="29" spans="1:56">
      <c r="A29" s="27"/>
      <c r="B29" s="37"/>
      <c r="C29" s="41" t="s">
        <v>492</v>
      </c>
      <c r="D29" s="42" t="s">
        <v>493</v>
      </c>
      <c r="E29" s="24">
        <f>ROUND(E24*10%,0)</f>
        <v>7</v>
      </c>
      <c r="F29" s="24">
        <f>ROUND(F24*10%,0)</f>
        <v>8</v>
      </c>
      <c r="G29" s="24">
        <f>ROUND(G24*10%,0)</f>
        <v>8</v>
      </c>
      <c r="H29" s="24">
        <f>ROUND(H24*10%,0)</f>
        <v>9</v>
      </c>
      <c r="I29" s="24">
        <f t="shared" ref="I29:BD29" si="8">ROUND(I24*10%,0)</f>
        <v>8</v>
      </c>
      <c r="J29" s="24">
        <f t="shared" si="8"/>
        <v>8</v>
      </c>
      <c r="K29" s="24">
        <f t="shared" si="8"/>
        <v>8</v>
      </c>
      <c r="L29" s="24">
        <f t="shared" si="8"/>
        <v>9</v>
      </c>
      <c r="M29" s="24">
        <f t="shared" si="8"/>
        <v>9</v>
      </c>
      <c r="N29" s="24">
        <f t="shared" si="8"/>
        <v>8</v>
      </c>
      <c r="O29" s="24">
        <f t="shared" si="8"/>
        <v>7</v>
      </c>
      <c r="P29" s="24">
        <f t="shared" si="8"/>
        <v>6</v>
      </c>
      <c r="Q29" s="24">
        <f t="shared" si="8"/>
        <v>8</v>
      </c>
      <c r="R29" s="24">
        <f t="shared" si="8"/>
        <v>6</v>
      </c>
      <c r="S29" s="24">
        <f t="shared" si="8"/>
        <v>8</v>
      </c>
      <c r="T29" s="24">
        <f t="shared" si="8"/>
        <v>8</v>
      </c>
      <c r="U29" s="24">
        <f t="shared" si="8"/>
        <v>7</v>
      </c>
      <c r="V29" s="24">
        <f t="shared" si="8"/>
        <v>7</v>
      </c>
      <c r="W29" s="24">
        <f t="shared" si="8"/>
        <v>6</v>
      </c>
      <c r="X29" s="24">
        <f t="shared" si="8"/>
        <v>6</v>
      </c>
      <c r="Y29" s="24">
        <f t="shared" si="8"/>
        <v>7</v>
      </c>
      <c r="Z29" s="24">
        <f t="shared" si="8"/>
        <v>7</v>
      </c>
      <c r="AA29" s="24">
        <f t="shared" si="8"/>
        <v>7</v>
      </c>
      <c r="AB29" s="24">
        <f t="shared" si="8"/>
        <v>7</v>
      </c>
      <c r="AC29" s="24">
        <f t="shared" si="8"/>
        <v>7</v>
      </c>
      <c r="AD29" s="24">
        <f t="shared" si="8"/>
        <v>7</v>
      </c>
      <c r="AE29" s="24">
        <f t="shared" si="8"/>
        <v>7</v>
      </c>
      <c r="AF29" s="24">
        <f t="shared" si="8"/>
        <v>7</v>
      </c>
      <c r="AG29" s="24">
        <f t="shared" si="8"/>
        <v>7</v>
      </c>
      <c r="AH29" s="24">
        <f t="shared" si="8"/>
        <v>7</v>
      </c>
      <c r="AI29" s="24">
        <f t="shared" si="8"/>
        <v>8</v>
      </c>
      <c r="AJ29" s="24">
        <f t="shared" si="8"/>
        <v>6</v>
      </c>
      <c r="AK29" s="24">
        <f t="shared" si="8"/>
        <v>7</v>
      </c>
      <c r="AL29" s="24">
        <f t="shared" si="8"/>
        <v>8</v>
      </c>
      <c r="AM29" s="24">
        <f t="shared" si="8"/>
        <v>8</v>
      </c>
      <c r="AN29" s="24">
        <f t="shared" si="8"/>
        <v>8</v>
      </c>
      <c r="AO29" s="24">
        <f t="shared" si="8"/>
        <v>7</v>
      </c>
      <c r="AP29" s="24">
        <f t="shared" si="8"/>
        <v>7</v>
      </c>
      <c r="AQ29" s="24">
        <f t="shared" si="8"/>
        <v>6</v>
      </c>
      <c r="AR29" s="24">
        <f t="shared" si="8"/>
        <v>8</v>
      </c>
      <c r="AS29" s="24">
        <f t="shared" si="8"/>
        <v>7</v>
      </c>
      <c r="AT29" s="24">
        <f t="shared" si="8"/>
        <v>8</v>
      </c>
      <c r="AU29" s="24">
        <f t="shared" si="8"/>
        <v>8</v>
      </c>
      <c r="AV29" s="24">
        <f t="shared" si="8"/>
        <v>7</v>
      </c>
      <c r="AW29" s="24">
        <f t="shared" si="8"/>
        <v>7</v>
      </c>
      <c r="AX29" s="24">
        <f t="shared" si="8"/>
        <v>7</v>
      </c>
      <c r="AY29" s="24">
        <f t="shared" si="8"/>
        <v>7</v>
      </c>
      <c r="AZ29" s="24">
        <f t="shared" si="8"/>
        <v>8</v>
      </c>
      <c r="BA29" s="24">
        <f t="shared" si="8"/>
        <v>8</v>
      </c>
      <c r="BB29" s="24">
        <f t="shared" si="8"/>
        <v>7</v>
      </c>
      <c r="BC29" s="24">
        <f t="shared" si="8"/>
        <v>7</v>
      </c>
      <c r="BD29" s="24">
        <f t="shared" si="8"/>
        <v>7</v>
      </c>
    </row>
    <row r="30" spans="1:56">
      <c r="A30" s="27"/>
      <c r="B30" s="37"/>
      <c r="C30" s="43"/>
      <c r="D30" s="23" t="s">
        <v>494</v>
      </c>
      <c r="E30" s="24">
        <f>ROUND(E25*30%,0)</f>
        <v>16</v>
      </c>
      <c r="F30" s="24">
        <f>ROUND(F25*30%,0)</f>
        <v>17</v>
      </c>
      <c r="G30" s="24">
        <f>ROUND(G25*30%,0)</f>
        <v>17</v>
      </c>
      <c r="H30" s="24">
        <f>ROUND(H25*30%,0)</f>
        <v>18</v>
      </c>
      <c r="I30" s="24">
        <f t="shared" ref="I30:BD30" si="9">ROUND(I25*30%,0)</f>
        <v>18</v>
      </c>
      <c r="J30" s="24">
        <f t="shared" si="9"/>
        <v>16</v>
      </c>
      <c r="K30" s="24">
        <f t="shared" si="9"/>
        <v>21</v>
      </c>
      <c r="L30" s="24">
        <f t="shared" si="9"/>
        <v>16</v>
      </c>
      <c r="M30" s="24">
        <f t="shared" si="9"/>
        <v>16</v>
      </c>
      <c r="N30" s="24">
        <f t="shared" si="9"/>
        <v>14</v>
      </c>
      <c r="O30" s="24">
        <f t="shared" si="9"/>
        <v>11</v>
      </c>
      <c r="P30" s="24">
        <f t="shared" si="9"/>
        <v>12</v>
      </c>
      <c r="Q30" s="24">
        <f t="shared" si="9"/>
        <v>14</v>
      </c>
      <c r="R30" s="24">
        <f t="shared" si="9"/>
        <v>10</v>
      </c>
      <c r="S30" s="24">
        <f t="shared" si="9"/>
        <v>11</v>
      </c>
      <c r="T30" s="24">
        <f t="shared" si="9"/>
        <v>15</v>
      </c>
      <c r="U30" s="24">
        <f t="shared" si="9"/>
        <v>10</v>
      </c>
      <c r="V30" s="24">
        <f t="shared" si="9"/>
        <v>11</v>
      </c>
      <c r="W30" s="24">
        <f t="shared" si="9"/>
        <v>10</v>
      </c>
      <c r="X30" s="24">
        <f t="shared" si="9"/>
        <v>9</v>
      </c>
      <c r="Y30" s="24">
        <f t="shared" si="9"/>
        <v>11</v>
      </c>
      <c r="Z30" s="24">
        <f t="shared" si="9"/>
        <v>12</v>
      </c>
      <c r="AA30" s="24">
        <f t="shared" si="9"/>
        <v>11</v>
      </c>
      <c r="AB30" s="24">
        <f t="shared" si="9"/>
        <v>11</v>
      </c>
      <c r="AC30" s="24">
        <f t="shared" si="9"/>
        <v>11</v>
      </c>
      <c r="AD30" s="24">
        <f t="shared" si="9"/>
        <v>11</v>
      </c>
      <c r="AE30" s="24">
        <f t="shared" si="9"/>
        <v>11</v>
      </c>
      <c r="AF30" s="24">
        <f t="shared" si="9"/>
        <v>11</v>
      </c>
      <c r="AG30" s="24">
        <f t="shared" si="9"/>
        <v>11</v>
      </c>
      <c r="AH30" s="24">
        <f t="shared" si="9"/>
        <v>12</v>
      </c>
      <c r="AI30" s="24">
        <f t="shared" si="9"/>
        <v>15</v>
      </c>
      <c r="AJ30" s="24">
        <f t="shared" si="9"/>
        <v>11</v>
      </c>
      <c r="AK30" s="24">
        <f t="shared" si="9"/>
        <v>11</v>
      </c>
      <c r="AL30" s="24">
        <f t="shared" si="9"/>
        <v>14</v>
      </c>
      <c r="AM30" s="24">
        <f t="shared" si="9"/>
        <v>11</v>
      </c>
      <c r="AN30" s="24">
        <f t="shared" si="9"/>
        <v>14</v>
      </c>
      <c r="AO30" s="24">
        <f t="shared" si="9"/>
        <v>11</v>
      </c>
      <c r="AP30" s="24">
        <f t="shared" si="9"/>
        <v>12</v>
      </c>
      <c r="AQ30" s="24">
        <f t="shared" si="9"/>
        <v>12</v>
      </c>
      <c r="AR30" s="24">
        <f t="shared" si="9"/>
        <v>14</v>
      </c>
      <c r="AS30" s="24">
        <f t="shared" si="9"/>
        <v>11</v>
      </c>
      <c r="AT30" s="24">
        <f t="shared" si="9"/>
        <v>11</v>
      </c>
      <c r="AU30" s="24">
        <f t="shared" si="9"/>
        <v>17</v>
      </c>
      <c r="AV30" s="24">
        <f t="shared" si="9"/>
        <v>11</v>
      </c>
      <c r="AW30" s="24">
        <f t="shared" si="9"/>
        <v>11</v>
      </c>
      <c r="AX30" s="24">
        <f t="shared" si="9"/>
        <v>10</v>
      </c>
      <c r="AY30" s="24">
        <f t="shared" si="9"/>
        <v>11</v>
      </c>
      <c r="AZ30" s="24">
        <f t="shared" si="9"/>
        <v>12</v>
      </c>
      <c r="BA30" s="24">
        <f t="shared" si="9"/>
        <v>14</v>
      </c>
      <c r="BB30" s="24">
        <f t="shared" si="9"/>
        <v>12</v>
      </c>
      <c r="BC30" s="24">
        <f t="shared" si="9"/>
        <v>11</v>
      </c>
      <c r="BD30" s="24">
        <f t="shared" si="9"/>
        <v>11</v>
      </c>
    </row>
    <row r="31" spans="1:56">
      <c r="A31" s="27"/>
      <c r="B31" s="37"/>
      <c r="C31" s="43"/>
      <c r="D31" s="23" t="s">
        <v>495</v>
      </c>
      <c r="E31" s="24">
        <f>ROUND(E27*60%,0)</f>
        <v>17</v>
      </c>
      <c r="F31" s="24">
        <f>ROUND(F27*60%,0)</f>
        <v>30</v>
      </c>
      <c r="G31" s="24">
        <f>ROUND(G27*60%,0)</f>
        <v>16</v>
      </c>
      <c r="H31" s="24">
        <f>ROUND(H27*60%,0)</f>
        <v>36</v>
      </c>
      <c r="I31" s="24">
        <f t="shared" ref="I31:BD31" si="10">ROUND(I27*60%,0)</f>
        <v>19</v>
      </c>
      <c r="J31" s="24">
        <f t="shared" si="10"/>
        <v>21</v>
      </c>
      <c r="K31" s="24">
        <f t="shared" si="10"/>
        <v>20</v>
      </c>
      <c r="L31" s="24">
        <f t="shared" si="10"/>
        <v>28</v>
      </c>
      <c r="M31" s="24">
        <f t="shared" si="10"/>
        <v>28</v>
      </c>
      <c r="N31" s="24">
        <f t="shared" si="10"/>
        <v>17</v>
      </c>
      <c r="O31" s="24">
        <f t="shared" si="10"/>
        <v>17</v>
      </c>
      <c r="P31" s="24">
        <f t="shared" si="10"/>
        <v>17</v>
      </c>
      <c r="Q31" s="24">
        <f t="shared" si="10"/>
        <v>26</v>
      </c>
      <c r="R31" s="24">
        <f t="shared" si="10"/>
        <v>17</v>
      </c>
      <c r="S31" s="24">
        <f t="shared" si="10"/>
        <v>17</v>
      </c>
      <c r="T31" s="24">
        <f t="shared" si="10"/>
        <v>17</v>
      </c>
      <c r="U31" s="24">
        <f t="shared" si="10"/>
        <v>17</v>
      </c>
      <c r="V31" s="24">
        <f t="shared" si="10"/>
        <v>17</v>
      </c>
      <c r="W31" s="24">
        <f t="shared" si="10"/>
        <v>17</v>
      </c>
      <c r="X31" s="24">
        <f t="shared" si="10"/>
        <v>17</v>
      </c>
      <c r="Y31" s="24">
        <f t="shared" si="10"/>
        <v>23</v>
      </c>
      <c r="Z31" s="24">
        <f t="shared" si="10"/>
        <v>17</v>
      </c>
      <c r="AA31" s="24">
        <f t="shared" si="10"/>
        <v>17</v>
      </c>
      <c r="AB31" s="24">
        <f t="shared" si="10"/>
        <v>17</v>
      </c>
      <c r="AC31" s="24">
        <f t="shared" si="10"/>
        <v>17</v>
      </c>
      <c r="AD31" s="24">
        <f t="shared" si="10"/>
        <v>17</v>
      </c>
      <c r="AE31" s="24">
        <f t="shared" si="10"/>
        <v>16</v>
      </c>
      <c r="AF31" s="24">
        <f t="shared" si="10"/>
        <v>17</v>
      </c>
      <c r="AG31" s="24">
        <f t="shared" si="10"/>
        <v>17</v>
      </c>
      <c r="AH31" s="24">
        <f t="shared" si="10"/>
        <v>17</v>
      </c>
      <c r="AI31" s="24">
        <f t="shared" si="10"/>
        <v>20</v>
      </c>
      <c r="AJ31" s="24">
        <f t="shared" si="10"/>
        <v>17</v>
      </c>
      <c r="AK31" s="24">
        <f t="shared" si="10"/>
        <v>17</v>
      </c>
      <c r="AL31" s="24">
        <f t="shared" si="10"/>
        <v>17</v>
      </c>
      <c r="AM31" s="24">
        <f t="shared" si="10"/>
        <v>17</v>
      </c>
      <c r="AN31" s="24">
        <f t="shared" si="10"/>
        <v>19</v>
      </c>
      <c r="AO31" s="24">
        <f t="shared" si="10"/>
        <v>17</v>
      </c>
      <c r="AP31" s="24">
        <f t="shared" si="10"/>
        <v>19</v>
      </c>
      <c r="AQ31" s="24">
        <f t="shared" si="10"/>
        <v>17</v>
      </c>
      <c r="AR31" s="24">
        <f t="shared" si="10"/>
        <v>26</v>
      </c>
      <c r="AS31" s="24">
        <f t="shared" si="10"/>
        <v>17</v>
      </c>
      <c r="AT31" s="24">
        <f t="shared" si="10"/>
        <v>17</v>
      </c>
      <c r="AU31" s="24">
        <f t="shared" si="10"/>
        <v>19</v>
      </c>
      <c r="AV31" s="24">
        <f t="shared" si="10"/>
        <v>17</v>
      </c>
      <c r="AW31" s="24">
        <f t="shared" si="10"/>
        <v>17</v>
      </c>
      <c r="AX31" s="24">
        <f t="shared" si="10"/>
        <v>18</v>
      </c>
      <c r="AY31" s="24">
        <f t="shared" si="10"/>
        <v>17</v>
      </c>
      <c r="AZ31" s="24">
        <f t="shared" si="10"/>
        <v>17</v>
      </c>
      <c r="BA31" s="24">
        <f t="shared" si="10"/>
        <v>19</v>
      </c>
      <c r="BB31" s="24">
        <f t="shared" si="10"/>
        <v>17</v>
      </c>
      <c r="BC31" s="24">
        <f t="shared" si="10"/>
        <v>17</v>
      </c>
      <c r="BD31" s="24">
        <f t="shared" si="10"/>
        <v>17</v>
      </c>
    </row>
    <row r="32" spans="1:56">
      <c r="A32" s="27"/>
      <c r="B32" s="37"/>
      <c r="C32" s="44"/>
      <c r="D32" s="45" t="s">
        <v>496</v>
      </c>
      <c r="E32" s="24">
        <v>18</v>
      </c>
      <c r="F32" s="24">
        <v>20</v>
      </c>
      <c r="G32" s="24">
        <v>20</v>
      </c>
      <c r="H32" s="24">
        <v>20</v>
      </c>
      <c r="I32" s="24">
        <v>19</v>
      </c>
      <c r="J32" s="24">
        <v>18</v>
      </c>
      <c r="K32" s="24">
        <v>20</v>
      </c>
      <c r="L32" s="24">
        <v>19</v>
      </c>
      <c r="M32" s="24">
        <v>18</v>
      </c>
      <c r="N32" s="24">
        <v>18</v>
      </c>
      <c r="O32" s="24">
        <v>16</v>
      </c>
      <c r="P32" s="24">
        <v>16</v>
      </c>
      <c r="Q32" s="24">
        <v>18</v>
      </c>
      <c r="R32" s="24">
        <v>16</v>
      </c>
      <c r="S32" s="24">
        <v>17</v>
      </c>
      <c r="T32" s="24">
        <v>18</v>
      </c>
      <c r="U32" s="24">
        <v>16</v>
      </c>
      <c r="V32" s="24">
        <v>16</v>
      </c>
      <c r="W32" s="24">
        <v>16</v>
      </c>
      <c r="X32" s="24">
        <v>16</v>
      </c>
      <c r="Y32" s="24">
        <v>16</v>
      </c>
      <c r="Z32" s="24">
        <v>18</v>
      </c>
      <c r="AA32" s="24">
        <v>16</v>
      </c>
      <c r="AB32" s="24">
        <v>16</v>
      </c>
      <c r="AC32" s="24">
        <v>16</v>
      </c>
      <c r="AD32" s="24">
        <v>17</v>
      </c>
      <c r="AE32" s="24">
        <v>16</v>
      </c>
      <c r="AF32" s="24">
        <v>17</v>
      </c>
      <c r="AG32" s="24">
        <v>18</v>
      </c>
      <c r="AH32" s="24">
        <v>16</v>
      </c>
      <c r="AI32" s="24">
        <v>20</v>
      </c>
      <c r="AJ32" s="24">
        <v>16</v>
      </c>
      <c r="AK32" s="24">
        <v>16</v>
      </c>
      <c r="AL32" s="24">
        <v>19</v>
      </c>
      <c r="AM32" s="24">
        <v>16</v>
      </c>
      <c r="AN32" s="24">
        <v>18</v>
      </c>
      <c r="AO32" s="24">
        <v>16</v>
      </c>
      <c r="AP32" s="24">
        <v>16</v>
      </c>
      <c r="AQ32" s="24">
        <v>16</v>
      </c>
      <c r="AR32" s="24">
        <v>18</v>
      </c>
      <c r="AS32" s="24">
        <v>16</v>
      </c>
      <c r="AT32" s="24">
        <v>18</v>
      </c>
      <c r="AU32" s="24">
        <v>20</v>
      </c>
      <c r="AV32" s="24">
        <v>16</v>
      </c>
      <c r="AW32" s="24">
        <v>16</v>
      </c>
      <c r="AX32" s="24">
        <v>16</v>
      </c>
      <c r="AY32" s="24">
        <v>16</v>
      </c>
      <c r="AZ32" s="24">
        <v>17</v>
      </c>
      <c r="BA32" s="24">
        <v>18</v>
      </c>
      <c r="BB32" s="24">
        <v>16</v>
      </c>
      <c r="BC32" s="24">
        <v>16</v>
      </c>
      <c r="BD32" s="24">
        <v>16</v>
      </c>
    </row>
    <row r="33" s="1" customFormat="1" ht="15.75" spans="1:56">
      <c r="A33" s="27"/>
      <c r="B33" s="37"/>
      <c r="C33" s="46" t="s">
        <v>497</v>
      </c>
      <c r="D33" s="46"/>
      <c r="E33" s="47">
        <f>SUM(E29:E32)</f>
        <v>58</v>
      </c>
      <c r="F33" s="47">
        <f>SUM(F29:F32)</f>
        <v>75</v>
      </c>
      <c r="G33" s="47">
        <f t="shared" ref="G33:BD33" si="11">SUM(G29:G32)</f>
        <v>61</v>
      </c>
      <c r="H33" s="47">
        <f t="shared" si="11"/>
        <v>83</v>
      </c>
      <c r="I33" s="47">
        <f t="shared" si="11"/>
        <v>64</v>
      </c>
      <c r="J33" s="47">
        <f t="shared" si="11"/>
        <v>63</v>
      </c>
      <c r="K33" s="47">
        <f t="shared" si="11"/>
        <v>69</v>
      </c>
      <c r="L33" s="47">
        <f t="shared" si="11"/>
        <v>72</v>
      </c>
      <c r="M33" s="47">
        <f t="shared" si="11"/>
        <v>71</v>
      </c>
      <c r="N33" s="47">
        <f t="shared" si="11"/>
        <v>57</v>
      </c>
      <c r="O33" s="47">
        <f t="shared" si="11"/>
        <v>51</v>
      </c>
      <c r="P33" s="47">
        <f t="shared" si="11"/>
        <v>51</v>
      </c>
      <c r="Q33" s="47">
        <f t="shared" si="11"/>
        <v>66</v>
      </c>
      <c r="R33" s="47">
        <f t="shared" si="11"/>
        <v>49</v>
      </c>
      <c r="S33" s="47">
        <f t="shared" si="11"/>
        <v>53</v>
      </c>
      <c r="T33" s="47">
        <f t="shared" si="11"/>
        <v>58</v>
      </c>
      <c r="U33" s="47">
        <f t="shared" si="11"/>
        <v>50</v>
      </c>
      <c r="V33" s="47">
        <f t="shared" si="11"/>
        <v>51</v>
      </c>
      <c r="W33" s="47">
        <f t="shared" si="11"/>
        <v>49</v>
      </c>
      <c r="X33" s="47">
        <f t="shared" si="11"/>
        <v>48</v>
      </c>
      <c r="Y33" s="47">
        <f t="shared" si="11"/>
        <v>57</v>
      </c>
      <c r="Z33" s="47">
        <f t="shared" si="11"/>
        <v>54</v>
      </c>
      <c r="AA33" s="47">
        <f t="shared" si="11"/>
        <v>51</v>
      </c>
      <c r="AB33" s="47">
        <f t="shared" si="11"/>
        <v>51</v>
      </c>
      <c r="AC33" s="47">
        <f t="shared" si="11"/>
        <v>51</v>
      </c>
      <c r="AD33" s="47">
        <f t="shared" si="11"/>
        <v>52</v>
      </c>
      <c r="AE33" s="47">
        <f t="shared" si="11"/>
        <v>50</v>
      </c>
      <c r="AF33" s="47">
        <f t="shared" si="11"/>
        <v>52</v>
      </c>
      <c r="AG33" s="47">
        <f t="shared" si="11"/>
        <v>53</v>
      </c>
      <c r="AH33" s="47">
        <f t="shared" si="11"/>
        <v>52</v>
      </c>
      <c r="AI33" s="47">
        <f t="shared" si="11"/>
        <v>63</v>
      </c>
      <c r="AJ33" s="47">
        <f t="shared" si="11"/>
        <v>50</v>
      </c>
      <c r="AK33" s="47">
        <f t="shared" si="11"/>
        <v>51</v>
      </c>
      <c r="AL33" s="47">
        <f t="shared" si="11"/>
        <v>58</v>
      </c>
      <c r="AM33" s="47">
        <f t="shared" si="11"/>
        <v>52</v>
      </c>
      <c r="AN33" s="47">
        <f t="shared" si="11"/>
        <v>59</v>
      </c>
      <c r="AO33" s="47">
        <f t="shared" si="11"/>
        <v>51</v>
      </c>
      <c r="AP33" s="47">
        <f t="shared" si="11"/>
        <v>54</v>
      </c>
      <c r="AQ33" s="47">
        <f t="shared" si="11"/>
        <v>51</v>
      </c>
      <c r="AR33" s="47">
        <f t="shared" si="11"/>
        <v>66</v>
      </c>
      <c r="AS33" s="47">
        <f t="shared" si="11"/>
        <v>51</v>
      </c>
      <c r="AT33" s="47">
        <f t="shared" si="11"/>
        <v>54</v>
      </c>
      <c r="AU33" s="47">
        <f t="shared" si="11"/>
        <v>64</v>
      </c>
      <c r="AV33" s="47">
        <f t="shared" si="11"/>
        <v>51</v>
      </c>
      <c r="AW33" s="47">
        <f t="shared" si="11"/>
        <v>51</v>
      </c>
      <c r="AX33" s="47">
        <f t="shared" si="11"/>
        <v>51</v>
      </c>
      <c r="AY33" s="47">
        <f t="shared" si="11"/>
        <v>51</v>
      </c>
      <c r="AZ33" s="47">
        <f t="shared" si="11"/>
        <v>54</v>
      </c>
      <c r="BA33" s="47">
        <f t="shared" si="11"/>
        <v>59</v>
      </c>
      <c r="BB33" s="47">
        <f t="shared" si="11"/>
        <v>52</v>
      </c>
      <c r="BC33" s="47">
        <f t="shared" si="11"/>
        <v>51</v>
      </c>
      <c r="BD33" s="47">
        <f t="shared" si="11"/>
        <v>51</v>
      </c>
    </row>
    <row r="34" spans="1:56">
      <c r="A34" s="27"/>
      <c r="B34" s="21" t="s">
        <v>52</v>
      </c>
      <c r="C34" s="49" t="s">
        <v>280</v>
      </c>
      <c r="D34" s="54" t="s">
        <v>486</v>
      </c>
      <c r="E34" s="24" t="s">
        <v>498</v>
      </c>
      <c r="F34" s="25"/>
      <c r="G34" s="26"/>
      <c r="H34" s="26"/>
      <c r="I34" s="26">
        <v>20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6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7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>
        <v>15</v>
      </c>
      <c r="AW34" s="26"/>
      <c r="AX34" s="26"/>
      <c r="AY34" s="26">
        <v>15</v>
      </c>
      <c r="AZ34" s="26"/>
      <c r="BA34" s="26">
        <v>18</v>
      </c>
      <c r="BB34" s="26"/>
      <c r="BC34" s="26"/>
      <c r="BD34" s="26"/>
    </row>
    <row r="35" spans="1:56">
      <c r="A35" s="27"/>
      <c r="B35" s="28"/>
      <c r="C35" s="29" t="s">
        <v>281</v>
      </c>
      <c r="D35" s="29" t="s">
        <v>486</v>
      </c>
      <c r="E35" s="30"/>
      <c r="F35" s="31"/>
      <c r="G35" s="31"/>
      <c r="H35" s="31"/>
      <c r="I35" s="31">
        <v>21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>
        <v>16</v>
      </c>
      <c r="AW35" s="31"/>
      <c r="AX35" s="31"/>
      <c r="AY35" s="31">
        <v>15</v>
      </c>
      <c r="AZ35" s="31"/>
      <c r="BA35" s="31">
        <v>17</v>
      </c>
      <c r="BB35" s="31"/>
      <c r="BC35" s="31"/>
      <c r="BD35" s="31"/>
    </row>
    <row r="36" spans="1:56">
      <c r="A36" s="27"/>
      <c r="B36" s="28"/>
      <c r="C36" s="32" t="s">
        <v>282</v>
      </c>
      <c r="D36" s="29" t="s">
        <v>486</v>
      </c>
      <c r="E36" s="30"/>
      <c r="F36" s="31"/>
      <c r="G36" s="31"/>
      <c r="H36" s="31"/>
      <c r="I36" s="31">
        <v>20</v>
      </c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>
        <v>16</v>
      </c>
      <c r="AW36" s="31"/>
      <c r="AX36" s="31"/>
      <c r="AY36" s="31">
        <v>16</v>
      </c>
      <c r="AZ36" s="31"/>
      <c r="BA36" s="31">
        <v>20</v>
      </c>
      <c r="BB36" s="31"/>
      <c r="BC36" s="31"/>
      <c r="BD36" s="31"/>
    </row>
    <row r="37" ht="15.75" spans="1:56">
      <c r="A37" s="27"/>
      <c r="B37" s="28"/>
      <c r="C37" s="29" t="s">
        <v>283</v>
      </c>
      <c r="D37" s="29" t="s">
        <v>486</v>
      </c>
      <c r="E37" s="34"/>
      <c r="F37" s="35"/>
      <c r="G37" s="35"/>
      <c r="H37" s="35"/>
      <c r="I37" s="35">
        <v>21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67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7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>
        <v>16</v>
      </c>
      <c r="AW37" s="35"/>
      <c r="AX37" s="35"/>
      <c r="AY37" s="35">
        <v>16</v>
      </c>
      <c r="AZ37" s="35"/>
      <c r="BA37" s="35">
        <v>19</v>
      </c>
      <c r="BB37" s="35"/>
      <c r="BC37" s="35"/>
      <c r="BD37" s="35"/>
    </row>
    <row r="38" ht="15.75" spans="1:56">
      <c r="A38" s="27"/>
      <c r="B38" s="28"/>
      <c r="C38" s="52" t="s">
        <v>487</v>
      </c>
      <c r="D38" s="36"/>
      <c r="E38" s="53"/>
      <c r="F38" s="55"/>
      <c r="G38" s="55"/>
      <c r="H38" s="55"/>
      <c r="I38" s="24">
        <f t="shared" ref="I38" si="12">SUM(I34:I37)</f>
        <v>82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24"/>
      <c r="AS38" s="55"/>
      <c r="AT38" s="55"/>
      <c r="AU38" s="55"/>
      <c r="AV38" s="24">
        <f t="shared" ref="AV38" si="13">SUM(AV34:AV37)</f>
        <v>63</v>
      </c>
      <c r="AW38" s="55"/>
      <c r="AX38" s="55"/>
      <c r="AY38" s="24">
        <f t="shared" ref="AY38" si="14">SUM(AY34:AY37)</f>
        <v>62</v>
      </c>
      <c r="AZ38" s="55"/>
      <c r="BA38" s="24">
        <f t="shared" ref="BA38" si="15">SUM(BA34:BA37)</f>
        <v>74</v>
      </c>
      <c r="BB38" s="55"/>
      <c r="BC38" s="55"/>
      <c r="BD38" s="55"/>
    </row>
    <row r="39" spans="1:56">
      <c r="A39" s="27"/>
      <c r="B39" s="37"/>
      <c r="C39" s="40" t="s">
        <v>488</v>
      </c>
      <c r="D39" s="23" t="s">
        <v>489</v>
      </c>
      <c r="E39" s="24"/>
      <c r="F39" s="25"/>
      <c r="G39" s="26"/>
      <c r="H39" s="26"/>
      <c r="I39" s="26">
        <v>62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6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7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>
        <v>28</v>
      </c>
      <c r="AW39" s="26"/>
      <c r="AX39" s="26"/>
      <c r="AY39" s="26">
        <v>31</v>
      </c>
      <c r="AZ39" s="26"/>
      <c r="BA39" s="26">
        <v>39</v>
      </c>
      <c r="BB39" s="26"/>
      <c r="BC39" s="26"/>
      <c r="BD39" s="26"/>
    </row>
    <row r="40" spans="1:56">
      <c r="A40" s="27"/>
      <c r="B40" s="37"/>
      <c r="C40" s="40"/>
      <c r="D40" s="23" t="s">
        <v>499</v>
      </c>
      <c r="E40" s="24"/>
      <c r="F40" s="24"/>
      <c r="G40" s="24"/>
      <c r="H40" s="24"/>
      <c r="I40" s="24">
        <v>20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>
        <v>16</v>
      </c>
      <c r="AW40" s="24"/>
      <c r="AX40" s="24"/>
      <c r="AY40" s="24">
        <v>16</v>
      </c>
      <c r="AZ40" s="24"/>
      <c r="BA40" s="24">
        <v>18</v>
      </c>
      <c r="BB40" s="24"/>
      <c r="BC40" s="24"/>
      <c r="BD40" s="24"/>
    </row>
    <row r="41" spans="1:56">
      <c r="A41" s="27"/>
      <c r="B41" s="37"/>
      <c r="C41" s="40" t="s">
        <v>488</v>
      </c>
      <c r="D41" s="23" t="s">
        <v>500</v>
      </c>
      <c r="E41" s="24"/>
      <c r="F41" s="24"/>
      <c r="G41" s="24"/>
      <c r="H41" s="24"/>
      <c r="I41" s="24">
        <v>28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>
        <v>28</v>
      </c>
      <c r="AW41" s="24"/>
      <c r="AX41" s="24"/>
      <c r="AY41" s="24">
        <v>28</v>
      </c>
      <c r="AZ41" s="24"/>
      <c r="BA41" s="24">
        <v>30</v>
      </c>
      <c r="BB41" s="24"/>
      <c r="BC41" s="24"/>
      <c r="BD41" s="24"/>
    </row>
    <row r="42" spans="1:56">
      <c r="A42" s="27"/>
      <c r="B42" s="37"/>
      <c r="C42" s="40"/>
      <c r="D42" s="23" t="s">
        <v>501</v>
      </c>
      <c r="E42" s="24"/>
      <c r="F42" s="34"/>
      <c r="G42" s="34"/>
      <c r="H42" s="34"/>
      <c r="I42" s="34">
        <v>20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69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69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>
        <v>16</v>
      </c>
      <c r="AW42" s="34"/>
      <c r="AX42" s="34"/>
      <c r="AY42" s="34">
        <v>16</v>
      </c>
      <c r="AZ42" s="34"/>
      <c r="BA42" s="24">
        <v>18</v>
      </c>
      <c r="BB42" s="34"/>
      <c r="BC42" s="34"/>
      <c r="BD42" s="34"/>
    </row>
    <row r="43" spans="1:56">
      <c r="A43" s="27"/>
      <c r="B43" s="37"/>
      <c r="C43" s="41" t="s">
        <v>492</v>
      </c>
      <c r="D43" s="42" t="s">
        <v>493</v>
      </c>
      <c r="E43" s="24"/>
      <c r="F43" s="34"/>
      <c r="G43" s="34"/>
      <c r="H43" s="34"/>
      <c r="I43" s="24">
        <v>8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69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69"/>
      <c r="AK43" s="34"/>
      <c r="AL43" s="34"/>
      <c r="AM43" s="34"/>
      <c r="AN43" s="34"/>
      <c r="AO43" s="34"/>
      <c r="AP43" s="34"/>
      <c r="AQ43" s="34"/>
      <c r="AR43" s="24"/>
      <c r="AS43" s="34"/>
      <c r="AT43" s="34"/>
      <c r="AU43" s="34"/>
      <c r="AV43" s="24">
        <f t="shared" ref="AV43" si="16">ROUND(AV38*10%,0)</f>
        <v>6</v>
      </c>
      <c r="AW43" s="34"/>
      <c r="AX43" s="34"/>
      <c r="AY43" s="24">
        <f t="shared" ref="AY43" si="17">ROUND(AY38*10%,0)</f>
        <v>6</v>
      </c>
      <c r="AZ43" s="34"/>
      <c r="BA43" s="24">
        <f t="shared" ref="BA43" si="18">ROUND(BA38*10%,0)</f>
        <v>7</v>
      </c>
      <c r="BB43" s="34"/>
      <c r="BC43" s="34"/>
      <c r="BD43" s="34"/>
    </row>
    <row r="44" spans="1:56">
      <c r="A44" s="27"/>
      <c r="B44" s="37"/>
      <c r="C44" s="43"/>
      <c r="D44" s="23" t="s">
        <v>494</v>
      </c>
      <c r="E44" s="24"/>
      <c r="F44" s="34"/>
      <c r="G44" s="34"/>
      <c r="H44" s="34"/>
      <c r="I44" s="24">
        <v>19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69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69"/>
      <c r="AK44" s="34"/>
      <c r="AL44" s="34"/>
      <c r="AM44" s="34"/>
      <c r="AN44" s="34"/>
      <c r="AO44" s="34"/>
      <c r="AP44" s="34"/>
      <c r="AQ44" s="34"/>
      <c r="AR44" s="24"/>
      <c r="AS44" s="34"/>
      <c r="AT44" s="34"/>
      <c r="AU44" s="34"/>
      <c r="AV44" s="24">
        <f t="shared" ref="AV44" si="19">ROUND(AV39*30%,0)</f>
        <v>8</v>
      </c>
      <c r="AW44" s="34"/>
      <c r="AX44" s="34"/>
      <c r="AY44" s="24">
        <f t="shared" ref="AY44" si="20">ROUND(AY39*30%,0)</f>
        <v>9</v>
      </c>
      <c r="AZ44" s="34"/>
      <c r="BA44" s="24">
        <f t="shared" ref="BA44" si="21">ROUND(BA39*30%,0)</f>
        <v>12</v>
      </c>
      <c r="BB44" s="34"/>
      <c r="BC44" s="34"/>
      <c r="BD44" s="34"/>
    </row>
    <row r="45" spans="1:56">
      <c r="A45" s="27"/>
      <c r="B45" s="37"/>
      <c r="C45" s="43"/>
      <c r="D45" s="23" t="s">
        <v>495</v>
      </c>
      <c r="E45" s="24"/>
      <c r="F45" s="34"/>
      <c r="G45" s="34"/>
      <c r="H45" s="34"/>
      <c r="I45" s="24">
        <v>17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69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69"/>
      <c r="AK45" s="34"/>
      <c r="AL45" s="34"/>
      <c r="AM45" s="34"/>
      <c r="AN45" s="34"/>
      <c r="AO45" s="34"/>
      <c r="AP45" s="34"/>
      <c r="AQ45" s="34"/>
      <c r="AR45" s="24"/>
      <c r="AS45" s="34"/>
      <c r="AT45" s="34"/>
      <c r="AU45" s="34"/>
      <c r="AV45" s="24">
        <f t="shared" ref="AV45" si="22">ROUND(AV41*60%,0)</f>
        <v>17</v>
      </c>
      <c r="AW45" s="34"/>
      <c r="AX45" s="34"/>
      <c r="AY45" s="24">
        <f t="shared" ref="AY45" si="23">ROUND(AY41*60%,0)</f>
        <v>17</v>
      </c>
      <c r="AZ45" s="34"/>
      <c r="BA45" s="24">
        <f t="shared" ref="BA45" si="24">ROUND(BA41*60%,0)</f>
        <v>18</v>
      </c>
      <c r="BB45" s="34"/>
      <c r="BC45" s="34"/>
      <c r="BD45" s="34"/>
    </row>
    <row r="46" spans="1:56">
      <c r="A46" s="27"/>
      <c r="B46" s="37"/>
      <c r="C46" s="44"/>
      <c r="D46" s="45" t="s">
        <v>496</v>
      </c>
      <c r="E46" s="24"/>
      <c r="F46" s="34"/>
      <c r="G46" s="34"/>
      <c r="H46" s="34"/>
      <c r="I46" s="34">
        <v>20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69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69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>
        <v>16</v>
      </c>
      <c r="AW46" s="34"/>
      <c r="AX46" s="34"/>
      <c r="AY46" s="34">
        <v>16</v>
      </c>
      <c r="AZ46" s="34"/>
      <c r="BA46" s="24">
        <v>18</v>
      </c>
      <c r="BB46" s="34"/>
      <c r="BC46" s="34"/>
      <c r="BD46" s="34"/>
    </row>
    <row r="47" s="1" customFormat="1" ht="15.75" spans="1:56">
      <c r="A47" s="27"/>
      <c r="B47" s="37"/>
      <c r="C47" s="46" t="s">
        <v>497</v>
      </c>
      <c r="D47" s="46"/>
      <c r="E47" s="47"/>
      <c r="F47" s="56"/>
      <c r="G47" s="57"/>
      <c r="H47" s="57"/>
      <c r="I47" s="47">
        <f t="shared" ref="I47" si="25">SUM(I43:I46)</f>
        <v>64</v>
      </c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70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80"/>
      <c r="AK47" s="57"/>
      <c r="AL47" s="57"/>
      <c r="AM47" s="57"/>
      <c r="AN47" s="57"/>
      <c r="AO47" s="57"/>
      <c r="AP47" s="57"/>
      <c r="AQ47" s="57"/>
      <c r="AR47" s="48">
        <f>SUM(AR43:AR46)</f>
        <v>0</v>
      </c>
      <c r="AS47" s="57"/>
      <c r="AT47" s="57"/>
      <c r="AU47" s="57"/>
      <c r="AV47" s="48">
        <f>SUM(AV43:AV46)</f>
        <v>47</v>
      </c>
      <c r="AW47" s="57"/>
      <c r="AX47" s="57"/>
      <c r="AY47" s="48">
        <f>SUM(AY43:AY46)</f>
        <v>48</v>
      </c>
      <c r="AZ47" s="57"/>
      <c r="BA47" s="48">
        <f>SUM(BA43:BA46)</f>
        <v>55</v>
      </c>
      <c r="BB47" s="57"/>
      <c r="BC47" s="57"/>
      <c r="BD47" s="57"/>
    </row>
    <row r="48" spans="1:56">
      <c r="A48" s="27"/>
      <c r="B48" s="21" t="s">
        <v>502</v>
      </c>
      <c r="C48" s="49" t="s">
        <v>280</v>
      </c>
      <c r="D48" s="23" t="s">
        <v>486</v>
      </c>
      <c r="E48" s="24">
        <v>20</v>
      </c>
      <c r="F48" s="24">
        <v>21</v>
      </c>
      <c r="G48" s="25">
        <v>20</v>
      </c>
      <c r="H48" s="26">
        <v>23</v>
      </c>
      <c r="I48" s="26"/>
      <c r="J48" s="26">
        <v>18</v>
      </c>
      <c r="K48" s="26">
        <v>20</v>
      </c>
      <c r="L48" s="26">
        <v>20</v>
      </c>
      <c r="M48" s="26">
        <v>20</v>
      </c>
      <c r="N48" s="26">
        <v>19</v>
      </c>
      <c r="O48" s="26">
        <v>16</v>
      </c>
      <c r="P48" s="26">
        <v>16</v>
      </c>
      <c r="Q48" s="26">
        <v>18</v>
      </c>
      <c r="R48" s="26">
        <v>15</v>
      </c>
      <c r="S48" s="26">
        <v>17</v>
      </c>
      <c r="T48" s="26">
        <v>20</v>
      </c>
      <c r="U48" s="26">
        <v>14</v>
      </c>
      <c r="V48" s="26">
        <v>17</v>
      </c>
      <c r="W48" s="26">
        <v>16</v>
      </c>
      <c r="X48" s="66">
        <v>15</v>
      </c>
      <c r="Y48" s="26">
        <v>16</v>
      </c>
      <c r="Z48" s="26">
        <v>18</v>
      </c>
      <c r="AA48" s="26">
        <v>14</v>
      </c>
      <c r="AB48" s="26">
        <v>15</v>
      </c>
      <c r="AC48" s="26">
        <v>16</v>
      </c>
      <c r="AD48" s="26">
        <v>17</v>
      </c>
      <c r="AE48" s="26">
        <v>17</v>
      </c>
      <c r="AF48" s="26">
        <v>16</v>
      </c>
      <c r="AG48" s="26">
        <v>18</v>
      </c>
      <c r="AH48" s="26">
        <v>15</v>
      </c>
      <c r="AI48" s="26">
        <v>18</v>
      </c>
      <c r="AJ48" s="77">
        <v>15</v>
      </c>
      <c r="AK48" s="26">
        <v>16</v>
      </c>
      <c r="AL48" s="26">
        <v>20</v>
      </c>
      <c r="AM48" s="26">
        <v>17</v>
      </c>
      <c r="AN48" s="26">
        <v>18</v>
      </c>
      <c r="AO48" s="26">
        <v>17</v>
      </c>
      <c r="AP48" s="26">
        <v>18</v>
      </c>
      <c r="AQ48" s="26">
        <v>16</v>
      </c>
      <c r="AR48" s="26">
        <v>20</v>
      </c>
      <c r="AS48" s="26">
        <v>16</v>
      </c>
      <c r="AT48" s="26">
        <v>20</v>
      </c>
      <c r="AU48" s="26">
        <v>19</v>
      </c>
      <c r="AV48" s="26"/>
      <c r="AW48" s="26">
        <v>15</v>
      </c>
      <c r="AX48" s="26">
        <v>16</v>
      </c>
      <c r="AY48" s="26"/>
      <c r="AZ48" s="26">
        <v>20</v>
      </c>
      <c r="BA48" s="26"/>
      <c r="BB48" s="26">
        <v>16</v>
      </c>
      <c r="BC48" s="26">
        <v>18</v>
      </c>
      <c r="BD48" s="26">
        <v>16</v>
      </c>
    </row>
    <row r="49" spans="1:56">
      <c r="A49" s="27"/>
      <c r="B49" s="28"/>
      <c r="C49" s="29" t="s">
        <v>281</v>
      </c>
      <c r="D49" s="29" t="s">
        <v>486</v>
      </c>
      <c r="E49" s="30">
        <v>19</v>
      </c>
      <c r="F49" s="31">
        <v>23</v>
      </c>
      <c r="G49" s="31">
        <v>22</v>
      </c>
      <c r="H49" s="31">
        <v>20</v>
      </c>
      <c r="I49" s="31"/>
      <c r="J49" s="31">
        <v>18</v>
      </c>
      <c r="K49" s="31">
        <v>22</v>
      </c>
      <c r="L49" s="31">
        <v>21</v>
      </c>
      <c r="M49" s="31">
        <v>21</v>
      </c>
      <c r="N49" s="31">
        <v>20</v>
      </c>
      <c r="O49" s="31">
        <v>17</v>
      </c>
      <c r="P49" s="31">
        <v>15</v>
      </c>
      <c r="Q49" s="31">
        <v>20</v>
      </c>
      <c r="R49" s="31">
        <v>15</v>
      </c>
      <c r="S49" s="31">
        <v>18</v>
      </c>
      <c r="T49" s="31">
        <v>21</v>
      </c>
      <c r="U49" s="31">
        <v>15</v>
      </c>
      <c r="V49" s="31">
        <v>16</v>
      </c>
      <c r="W49" s="31">
        <v>15</v>
      </c>
      <c r="X49" s="31">
        <v>14</v>
      </c>
      <c r="Y49" s="31">
        <v>17</v>
      </c>
      <c r="Z49" s="31">
        <v>19</v>
      </c>
      <c r="AA49" s="31">
        <v>15</v>
      </c>
      <c r="AB49" s="31">
        <v>17</v>
      </c>
      <c r="AC49" s="31">
        <v>15</v>
      </c>
      <c r="AD49" s="31">
        <v>15</v>
      </c>
      <c r="AE49" s="31">
        <v>15</v>
      </c>
      <c r="AF49" s="31">
        <v>17</v>
      </c>
      <c r="AG49" s="31">
        <v>19</v>
      </c>
      <c r="AH49" s="31">
        <v>16</v>
      </c>
      <c r="AI49" s="31">
        <v>20</v>
      </c>
      <c r="AJ49" s="31">
        <v>16</v>
      </c>
      <c r="AK49" s="31">
        <v>16</v>
      </c>
      <c r="AL49" s="31">
        <v>21</v>
      </c>
      <c r="AM49" s="31">
        <v>16</v>
      </c>
      <c r="AN49" s="31">
        <v>20</v>
      </c>
      <c r="AO49" s="31">
        <v>15</v>
      </c>
      <c r="AP49" s="31">
        <v>17</v>
      </c>
      <c r="AQ49" s="31">
        <v>15</v>
      </c>
      <c r="AR49" s="31">
        <v>18</v>
      </c>
      <c r="AS49" s="31">
        <v>17</v>
      </c>
      <c r="AT49" s="31">
        <v>19</v>
      </c>
      <c r="AU49" s="31">
        <v>21</v>
      </c>
      <c r="AV49" s="31"/>
      <c r="AW49" s="31">
        <v>16</v>
      </c>
      <c r="AX49" s="31">
        <v>15</v>
      </c>
      <c r="AY49" s="31"/>
      <c r="AZ49" s="31">
        <v>21</v>
      </c>
      <c r="BA49" s="31"/>
      <c r="BB49" s="31">
        <v>16</v>
      </c>
      <c r="BC49" s="31">
        <v>18</v>
      </c>
      <c r="BD49" s="31">
        <v>17</v>
      </c>
    </row>
    <row r="50" spans="1:56">
      <c r="A50" s="27"/>
      <c r="B50" s="28"/>
      <c r="C50" s="32" t="s">
        <v>282</v>
      </c>
      <c r="D50" s="29" t="s">
        <v>486</v>
      </c>
      <c r="E50" s="30">
        <v>21</v>
      </c>
      <c r="F50" s="31">
        <v>22</v>
      </c>
      <c r="G50" s="31">
        <v>21</v>
      </c>
      <c r="H50" s="31">
        <v>22</v>
      </c>
      <c r="I50" s="31"/>
      <c r="J50" s="31">
        <v>20</v>
      </c>
      <c r="K50" s="31">
        <v>21</v>
      </c>
      <c r="L50" s="31">
        <v>20</v>
      </c>
      <c r="M50" s="31">
        <v>20</v>
      </c>
      <c r="N50" s="31">
        <v>20</v>
      </c>
      <c r="O50" s="31">
        <v>17</v>
      </c>
      <c r="P50" s="31">
        <v>15</v>
      </c>
      <c r="Q50" s="31">
        <v>19</v>
      </c>
      <c r="R50" s="31">
        <v>16</v>
      </c>
      <c r="S50" s="31">
        <v>19</v>
      </c>
      <c r="T50" s="31">
        <v>18</v>
      </c>
      <c r="U50" s="31">
        <v>14</v>
      </c>
      <c r="V50" s="31">
        <v>16</v>
      </c>
      <c r="W50" s="31">
        <v>17</v>
      </c>
      <c r="X50" s="31">
        <v>15</v>
      </c>
      <c r="Y50" s="31">
        <v>17</v>
      </c>
      <c r="Z50" s="31">
        <v>20</v>
      </c>
      <c r="AA50" s="31">
        <v>17</v>
      </c>
      <c r="AB50" s="31">
        <v>17</v>
      </c>
      <c r="AC50" s="31">
        <v>18</v>
      </c>
      <c r="AD50" s="31">
        <v>16</v>
      </c>
      <c r="AE50" s="31">
        <v>17</v>
      </c>
      <c r="AF50" s="31">
        <v>17</v>
      </c>
      <c r="AG50" s="31">
        <v>20</v>
      </c>
      <c r="AH50" s="31">
        <v>16</v>
      </c>
      <c r="AI50" s="31">
        <v>19</v>
      </c>
      <c r="AJ50" s="31">
        <v>16</v>
      </c>
      <c r="AK50" s="31">
        <v>17</v>
      </c>
      <c r="AL50" s="31">
        <v>20</v>
      </c>
      <c r="AM50" s="31">
        <v>15</v>
      </c>
      <c r="AN50" s="31">
        <v>20</v>
      </c>
      <c r="AO50" s="31">
        <v>17</v>
      </c>
      <c r="AP50" s="31">
        <v>17</v>
      </c>
      <c r="AQ50" s="31">
        <v>16</v>
      </c>
      <c r="AR50" s="31">
        <v>19</v>
      </c>
      <c r="AS50" s="31">
        <v>17</v>
      </c>
      <c r="AT50" s="31">
        <v>20</v>
      </c>
      <c r="AU50" s="31">
        <v>20</v>
      </c>
      <c r="AV50" s="31"/>
      <c r="AW50" s="31">
        <v>17</v>
      </c>
      <c r="AX50" s="31">
        <v>16</v>
      </c>
      <c r="AY50" s="31"/>
      <c r="AZ50" s="31">
        <v>19</v>
      </c>
      <c r="BA50" s="31"/>
      <c r="BB50" s="31">
        <v>14</v>
      </c>
      <c r="BC50" s="31">
        <v>17</v>
      </c>
      <c r="BD50" s="31">
        <v>17</v>
      </c>
    </row>
    <row r="51" ht="15.75" spans="1:56">
      <c r="A51" s="27"/>
      <c r="B51" s="28"/>
      <c r="C51" s="29" t="s">
        <v>283</v>
      </c>
      <c r="D51" s="29" t="s">
        <v>486</v>
      </c>
      <c r="E51" s="34">
        <v>22</v>
      </c>
      <c r="F51" s="35">
        <v>23</v>
      </c>
      <c r="G51" s="35">
        <v>22</v>
      </c>
      <c r="H51" s="35">
        <v>22</v>
      </c>
      <c r="I51" s="35"/>
      <c r="J51" s="35">
        <v>19</v>
      </c>
      <c r="K51" s="35">
        <v>20</v>
      </c>
      <c r="L51" s="35">
        <v>21</v>
      </c>
      <c r="M51" s="35">
        <v>21</v>
      </c>
      <c r="N51" s="35">
        <v>19</v>
      </c>
      <c r="O51" s="35">
        <v>18</v>
      </c>
      <c r="P51" s="35">
        <v>16</v>
      </c>
      <c r="Q51" s="35">
        <v>20</v>
      </c>
      <c r="R51" s="35">
        <v>16</v>
      </c>
      <c r="S51" s="35">
        <v>20</v>
      </c>
      <c r="T51" s="35">
        <v>20</v>
      </c>
      <c r="U51" s="35">
        <v>15</v>
      </c>
      <c r="V51" s="35">
        <v>17</v>
      </c>
      <c r="W51" s="35">
        <v>15</v>
      </c>
      <c r="X51" s="67">
        <v>15</v>
      </c>
      <c r="Y51" s="35">
        <v>17</v>
      </c>
      <c r="Z51" s="35">
        <v>21</v>
      </c>
      <c r="AA51" s="35">
        <v>16</v>
      </c>
      <c r="AB51" s="35">
        <v>16</v>
      </c>
      <c r="AC51" s="35">
        <v>18</v>
      </c>
      <c r="AD51" s="35">
        <v>16</v>
      </c>
      <c r="AE51" s="35">
        <v>16</v>
      </c>
      <c r="AF51" s="35">
        <v>18</v>
      </c>
      <c r="AG51" s="35">
        <v>18</v>
      </c>
      <c r="AH51" s="35">
        <v>17</v>
      </c>
      <c r="AI51" s="35">
        <v>20</v>
      </c>
      <c r="AJ51" s="78">
        <v>17</v>
      </c>
      <c r="AK51" s="35">
        <v>17</v>
      </c>
      <c r="AL51" s="35">
        <v>22</v>
      </c>
      <c r="AM51" s="35">
        <v>17</v>
      </c>
      <c r="AN51" s="35">
        <v>21</v>
      </c>
      <c r="AO51" s="35">
        <v>16</v>
      </c>
      <c r="AP51" s="35">
        <v>18</v>
      </c>
      <c r="AQ51" s="35">
        <v>16</v>
      </c>
      <c r="AR51" s="35">
        <v>20</v>
      </c>
      <c r="AS51" s="35">
        <v>18</v>
      </c>
      <c r="AT51" s="35">
        <v>19</v>
      </c>
      <c r="AU51" s="35">
        <v>21</v>
      </c>
      <c r="AV51" s="35"/>
      <c r="AW51" s="35">
        <v>17</v>
      </c>
      <c r="AX51" s="35">
        <v>17</v>
      </c>
      <c r="AY51" s="35"/>
      <c r="AZ51" s="35">
        <v>20</v>
      </c>
      <c r="BA51" s="35"/>
      <c r="BB51" s="35">
        <v>15</v>
      </c>
      <c r="BC51" s="35">
        <v>18</v>
      </c>
      <c r="BD51" s="35">
        <v>17</v>
      </c>
    </row>
    <row r="52" ht="15.75" spans="1:56">
      <c r="A52" s="27"/>
      <c r="B52" s="28"/>
      <c r="C52" s="52" t="s">
        <v>487</v>
      </c>
      <c r="D52" s="36"/>
      <c r="E52" s="53">
        <f>SUM(E48:E51)</f>
        <v>82</v>
      </c>
      <c r="F52" s="53">
        <f t="shared" ref="F52:BD52" si="26">SUM(F48:F51)</f>
        <v>89</v>
      </c>
      <c r="G52" s="53">
        <f t="shared" si="26"/>
        <v>85</v>
      </c>
      <c r="H52" s="53">
        <f t="shared" si="26"/>
        <v>87</v>
      </c>
      <c r="I52" s="53"/>
      <c r="J52" s="53">
        <f t="shared" si="26"/>
        <v>75</v>
      </c>
      <c r="K52" s="53">
        <f t="shared" si="26"/>
        <v>83</v>
      </c>
      <c r="L52" s="53">
        <f t="shared" si="26"/>
        <v>82</v>
      </c>
      <c r="M52" s="53">
        <f t="shared" si="26"/>
        <v>82</v>
      </c>
      <c r="N52" s="53">
        <f t="shared" si="26"/>
        <v>78</v>
      </c>
      <c r="O52" s="53">
        <f t="shared" si="26"/>
        <v>68</v>
      </c>
      <c r="P52" s="53">
        <f t="shared" si="26"/>
        <v>62</v>
      </c>
      <c r="Q52" s="53">
        <f t="shared" si="26"/>
        <v>77</v>
      </c>
      <c r="R52" s="53">
        <f t="shared" si="26"/>
        <v>62</v>
      </c>
      <c r="S52" s="53">
        <f t="shared" si="26"/>
        <v>74</v>
      </c>
      <c r="T52" s="53">
        <f t="shared" si="26"/>
        <v>79</v>
      </c>
      <c r="U52" s="53">
        <f t="shared" si="26"/>
        <v>58</v>
      </c>
      <c r="V52" s="53">
        <f t="shared" si="26"/>
        <v>66</v>
      </c>
      <c r="W52" s="53">
        <f t="shared" si="26"/>
        <v>63</v>
      </c>
      <c r="X52" s="53">
        <f t="shared" si="26"/>
        <v>59</v>
      </c>
      <c r="Y52" s="53">
        <f t="shared" si="26"/>
        <v>67</v>
      </c>
      <c r="Z52" s="53">
        <f t="shared" si="26"/>
        <v>78</v>
      </c>
      <c r="AA52" s="53">
        <f t="shared" si="26"/>
        <v>62</v>
      </c>
      <c r="AB52" s="53">
        <f t="shared" si="26"/>
        <v>65</v>
      </c>
      <c r="AC52" s="53">
        <f t="shared" si="26"/>
        <v>67</v>
      </c>
      <c r="AD52" s="53">
        <f t="shared" si="26"/>
        <v>64</v>
      </c>
      <c r="AE52" s="53">
        <f t="shared" si="26"/>
        <v>65</v>
      </c>
      <c r="AF52" s="53">
        <f t="shared" si="26"/>
        <v>68</v>
      </c>
      <c r="AG52" s="53">
        <f t="shared" si="26"/>
        <v>75</v>
      </c>
      <c r="AH52" s="53">
        <f t="shared" si="26"/>
        <v>64</v>
      </c>
      <c r="AI52" s="53">
        <f t="shared" si="26"/>
        <v>77</v>
      </c>
      <c r="AJ52" s="53">
        <f t="shared" si="26"/>
        <v>64</v>
      </c>
      <c r="AK52" s="53">
        <f t="shared" si="26"/>
        <v>66</v>
      </c>
      <c r="AL52" s="53">
        <f t="shared" si="26"/>
        <v>83</v>
      </c>
      <c r="AM52" s="53">
        <f t="shared" si="26"/>
        <v>65</v>
      </c>
      <c r="AN52" s="53">
        <f t="shared" si="26"/>
        <v>79</v>
      </c>
      <c r="AO52" s="53">
        <f t="shared" si="26"/>
        <v>65</v>
      </c>
      <c r="AP52" s="53">
        <f t="shared" si="26"/>
        <v>70</v>
      </c>
      <c r="AQ52" s="53">
        <f t="shared" si="26"/>
        <v>63</v>
      </c>
      <c r="AR52" s="24">
        <f t="shared" si="26"/>
        <v>77</v>
      </c>
      <c r="AS52" s="53">
        <f t="shared" si="26"/>
        <v>68</v>
      </c>
      <c r="AT52" s="53">
        <f t="shared" si="26"/>
        <v>78</v>
      </c>
      <c r="AU52" s="53">
        <f t="shared" si="26"/>
        <v>81</v>
      </c>
      <c r="AV52" s="53">
        <f t="shared" si="26"/>
        <v>0</v>
      </c>
      <c r="AW52" s="53">
        <f t="shared" si="26"/>
        <v>65</v>
      </c>
      <c r="AX52" s="53">
        <f t="shared" si="26"/>
        <v>64</v>
      </c>
      <c r="AY52" s="53">
        <f t="shared" si="26"/>
        <v>0</v>
      </c>
      <c r="AZ52" s="53">
        <f t="shared" si="26"/>
        <v>80</v>
      </c>
      <c r="BA52" s="53">
        <f t="shared" si="26"/>
        <v>0</v>
      </c>
      <c r="BB52" s="53">
        <f t="shared" si="26"/>
        <v>61</v>
      </c>
      <c r="BC52" s="53">
        <f t="shared" si="26"/>
        <v>71</v>
      </c>
      <c r="BD52" s="53">
        <f t="shared" si="26"/>
        <v>67</v>
      </c>
    </row>
    <row r="53" spans="1:56">
      <c r="A53" s="27"/>
      <c r="B53" s="37"/>
      <c r="C53" s="40" t="s">
        <v>488</v>
      </c>
      <c r="D53" s="23" t="s">
        <v>503</v>
      </c>
      <c r="E53" s="24">
        <v>57</v>
      </c>
      <c r="F53" s="25">
        <v>61</v>
      </c>
      <c r="G53" s="26">
        <v>60</v>
      </c>
      <c r="H53" s="26">
        <v>62</v>
      </c>
      <c r="I53" s="26"/>
      <c r="J53" s="26">
        <v>67</v>
      </c>
      <c r="K53" s="26">
        <v>62</v>
      </c>
      <c r="L53" s="26">
        <v>48</v>
      </c>
      <c r="M53" s="26">
        <v>46</v>
      </c>
      <c r="N53" s="26">
        <v>39</v>
      </c>
      <c r="O53" s="26">
        <v>30</v>
      </c>
      <c r="P53" s="26">
        <v>29</v>
      </c>
      <c r="Q53" s="26">
        <v>35</v>
      </c>
      <c r="R53" s="26">
        <v>28</v>
      </c>
      <c r="S53" s="26">
        <v>34</v>
      </c>
      <c r="T53" s="26">
        <v>41</v>
      </c>
      <c r="U53" s="26">
        <v>28</v>
      </c>
      <c r="V53" s="26">
        <v>30</v>
      </c>
      <c r="W53" s="26">
        <v>24</v>
      </c>
      <c r="X53" s="66">
        <v>29</v>
      </c>
      <c r="Y53" s="26">
        <v>28</v>
      </c>
      <c r="Z53" s="26">
        <v>38</v>
      </c>
      <c r="AA53" s="26">
        <v>28</v>
      </c>
      <c r="AB53" s="26">
        <v>28</v>
      </c>
      <c r="AC53" s="26">
        <v>31</v>
      </c>
      <c r="AD53" s="26">
        <v>29</v>
      </c>
      <c r="AE53" s="26">
        <v>29</v>
      </c>
      <c r="AF53" s="26">
        <v>33</v>
      </c>
      <c r="AG53" s="26">
        <v>35</v>
      </c>
      <c r="AH53" s="26">
        <v>31</v>
      </c>
      <c r="AI53" s="26">
        <v>48</v>
      </c>
      <c r="AJ53" s="77">
        <v>28</v>
      </c>
      <c r="AK53" s="26">
        <v>29</v>
      </c>
      <c r="AL53" s="26">
        <v>45</v>
      </c>
      <c r="AM53" s="26">
        <v>29</v>
      </c>
      <c r="AN53" s="26">
        <v>43</v>
      </c>
      <c r="AO53" s="26">
        <v>29</v>
      </c>
      <c r="AP53" s="26">
        <v>29</v>
      </c>
      <c r="AQ53" s="26">
        <v>30</v>
      </c>
      <c r="AR53" s="26">
        <v>39</v>
      </c>
      <c r="AS53" s="26">
        <v>30</v>
      </c>
      <c r="AT53" s="26">
        <v>36</v>
      </c>
      <c r="AU53" s="26">
        <v>53</v>
      </c>
      <c r="AV53" s="26"/>
      <c r="AW53" s="26">
        <v>34</v>
      </c>
      <c r="AX53" s="26">
        <v>29</v>
      </c>
      <c r="AY53" s="26"/>
      <c r="AZ53" s="26">
        <v>38</v>
      </c>
      <c r="BA53" s="26"/>
      <c r="BB53" s="26">
        <v>29</v>
      </c>
      <c r="BC53" s="26">
        <v>38</v>
      </c>
      <c r="BD53" s="26">
        <v>28</v>
      </c>
    </row>
    <row r="54" spans="1:56">
      <c r="A54" s="27"/>
      <c r="B54" s="37"/>
      <c r="C54" s="40"/>
      <c r="D54" s="23" t="s">
        <v>504</v>
      </c>
      <c r="E54" s="24">
        <v>27</v>
      </c>
      <c r="F54" s="24">
        <v>28</v>
      </c>
      <c r="G54" s="24">
        <v>29</v>
      </c>
      <c r="H54" s="24">
        <v>28</v>
      </c>
      <c r="I54" s="24"/>
      <c r="J54" s="24">
        <v>28</v>
      </c>
      <c r="K54" s="24">
        <v>27</v>
      </c>
      <c r="L54" s="24">
        <v>27</v>
      </c>
      <c r="M54" s="24">
        <v>26</v>
      </c>
      <c r="N54" s="24">
        <v>25</v>
      </c>
      <c r="O54" s="24">
        <v>24</v>
      </c>
      <c r="P54" s="24">
        <v>24</v>
      </c>
      <c r="Q54" s="24">
        <v>25</v>
      </c>
      <c r="R54" s="24">
        <v>24</v>
      </c>
      <c r="S54" s="24">
        <v>24</v>
      </c>
      <c r="T54" s="24">
        <v>25</v>
      </c>
      <c r="U54" s="24">
        <v>24</v>
      </c>
      <c r="V54" s="24">
        <v>24</v>
      </c>
      <c r="W54" s="24">
        <v>24</v>
      </c>
      <c r="X54" s="24">
        <v>24</v>
      </c>
      <c r="Y54" s="24">
        <v>24</v>
      </c>
      <c r="Z54" s="24">
        <v>25</v>
      </c>
      <c r="AA54" s="24">
        <v>24</v>
      </c>
      <c r="AB54" s="24">
        <v>24</v>
      </c>
      <c r="AC54" s="24">
        <v>24</v>
      </c>
      <c r="AD54" s="24">
        <v>24</v>
      </c>
      <c r="AE54" s="24">
        <v>24</v>
      </c>
      <c r="AF54" s="24">
        <v>33</v>
      </c>
      <c r="AG54" s="24">
        <v>27</v>
      </c>
      <c r="AH54" s="24">
        <v>24</v>
      </c>
      <c r="AI54" s="24">
        <v>28</v>
      </c>
      <c r="AJ54" s="24">
        <v>24</v>
      </c>
      <c r="AK54" s="24">
        <v>24</v>
      </c>
      <c r="AL54" s="24">
        <v>26</v>
      </c>
      <c r="AM54" s="24">
        <v>24</v>
      </c>
      <c r="AN54" s="24">
        <v>26</v>
      </c>
      <c r="AO54" s="24">
        <v>24</v>
      </c>
      <c r="AP54" s="24">
        <v>24</v>
      </c>
      <c r="AQ54" s="24">
        <v>24</v>
      </c>
      <c r="AR54" s="24">
        <v>26</v>
      </c>
      <c r="AS54" s="24">
        <v>24</v>
      </c>
      <c r="AT54" s="24">
        <v>25</v>
      </c>
      <c r="AU54" s="24">
        <v>27</v>
      </c>
      <c r="AV54" s="24"/>
      <c r="AW54" s="24">
        <v>24</v>
      </c>
      <c r="AX54" s="24">
        <v>24</v>
      </c>
      <c r="AY54" s="24"/>
      <c r="AZ54" s="24">
        <v>25</v>
      </c>
      <c r="BA54" s="24"/>
      <c r="BB54" s="24">
        <v>25</v>
      </c>
      <c r="BC54" s="24">
        <v>16</v>
      </c>
      <c r="BD54" s="24">
        <v>24</v>
      </c>
    </row>
    <row r="55" spans="1:56">
      <c r="A55" s="27"/>
      <c r="B55" s="37"/>
      <c r="C55" s="38" t="s">
        <v>491</v>
      </c>
      <c r="D55" s="23" t="s">
        <v>503</v>
      </c>
      <c r="E55" s="24">
        <v>26</v>
      </c>
      <c r="F55" s="24">
        <v>31</v>
      </c>
      <c r="G55" s="24">
        <v>30</v>
      </c>
      <c r="H55" s="24">
        <v>30</v>
      </c>
      <c r="I55" s="24"/>
      <c r="J55" s="24">
        <v>25</v>
      </c>
      <c r="K55" s="24">
        <v>26</v>
      </c>
      <c r="L55" s="24">
        <v>26</v>
      </c>
      <c r="M55" s="24">
        <v>28</v>
      </c>
      <c r="N55" s="24">
        <v>24</v>
      </c>
      <c r="O55" s="24">
        <v>24</v>
      </c>
      <c r="P55" s="24">
        <v>24</v>
      </c>
      <c r="Q55" s="24">
        <v>26</v>
      </c>
      <c r="R55" s="24">
        <v>24</v>
      </c>
      <c r="S55" s="24">
        <v>24</v>
      </c>
      <c r="T55" s="24">
        <v>25</v>
      </c>
      <c r="U55" s="24">
        <v>24</v>
      </c>
      <c r="V55" s="24">
        <v>24</v>
      </c>
      <c r="W55" s="24">
        <v>24</v>
      </c>
      <c r="X55" s="24">
        <v>24</v>
      </c>
      <c r="Y55" s="24">
        <v>24</v>
      </c>
      <c r="Z55" s="24">
        <v>24</v>
      </c>
      <c r="AA55" s="24">
        <v>24</v>
      </c>
      <c r="AB55" s="24">
        <v>24</v>
      </c>
      <c r="AC55" s="24">
        <v>24</v>
      </c>
      <c r="AD55" s="24">
        <v>24</v>
      </c>
      <c r="AE55" s="24">
        <v>24</v>
      </c>
      <c r="AF55" s="24">
        <v>24</v>
      </c>
      <c r="AG55" s="24">
        <v>24</v>
      </c>
      <c r="AH55" s="24">
        <v>24</v>
      </c>
      <c r="AI55" s="24">
        <v>26</v>
      </c>
      <c r="AJ55" s="24">
        <v>24</v>
      </c>
      <c r="AK55" s="24">
        <v>24</v>
      </c>
      <c r="AL55" s="24">
        <v>26</v>
      </c>
      <c r="AM55" s="24">
        <v>24</v>
      </c>
      <c r="AN55" s="24">
        <v>25</v>
      </c>
      <c r="AO55" s="24">
        <v>24</v>
      </c>
      <c r="AP55" s="24">
        <v>24</v>
      </c>
      <c r="AQ55" s="24">
        <v>24</v>
      </c>
      <c r="AR55" s="24">
        <v>26</v>
      </c>
      <c r="AS55" s="24">
        <v>24</v>
      </c>
      <c r="AT55" s="24">
        <v>24</v>
      </c>
      <c r="AU55" s="24">
        <v>26</v>
      </c>
      <c r="AV55" s="24"/>
      <c r="AW55" s="24">
        <v>24</v>
      </c>
      <c r="AX55" s="24">
        <v>24</v>
      </c>
      <c r="AY55" s="24"/>
      <c r="AZ55" s="24">
        <v>24</v>
      </c>
      <c r="BA55" s="24"/>
      <c r="BB55" s="24">
        <v>25</v>
      </c>
      <c r="BC55" s="24">
        <v>28</v>
      </c>
      <c r="BD55" s="24">
        <v>24</v>
      </c>
    </row>
    <row r="56" spans="1:56">
      <c r="A56" s="27"/>
      <c r="B56" s="37"/>
      <c r="C56" s="58"/>
      <c r="D56" s="23" t="s">
        <v>504</v>
      </c>
      <c r="E56" s="24">
        <v>28</v>
      </c>
      <c r="F56" s="34">
        <v>30</v>
      </c>
      <c r="G56" s="34">
        <v>30</v>
      </c>
      <c r="H56" s="34">
        <v>30</v>
      </c>
      <c r="I56" s="34"/>
      <c r="J56" s="34">
        <v>27</v>
      </c>
      <c r="K56" s="34">
        <v>28</v>
      </c>
      <c r="L56" s="34">
        <v>27</v>
      </c>
      <c r="M56" s="34">
        <v>26</v>
      </c>
      <c r="N56" s="34">
        <v>25</v>
      </c>
      <c r="O56" s="34">
        <v>24</v>
      </c>
      <c r="P56" s="34">
        <v>24</v>
      </c>
      <c r="Q56" s="34">
        <v>25</v>
      </c>
      <c r="R56" s="34">
        <v>24</v>
      </c>
      <c r="S56" s="34">
        <v>24</v>
      </c>
      <c r="T56" s="34">
        <v>25</v>
      </c>
      <c r="U56" s="34">
        <v>24</v>
      </c>
      <c r="V56" s="34">
        <v>24</v>
      </c>
      <c r="W56" s="34">
        <v>24</v>
      </c>
      <c r="X56" s="24">
        <v>24</v>
      </c>
      <c r="Y56" s="34">
        <v>24</v>
      </c>
      <c r="Z56" s="34">
        <v>25</v>
      </c>
      <c r="AA56" s="34">
        <v>24</v>
      </c>
      <c r="AB56" s="34">
        <v>24</v>
      </c>
      <c r="AC56" s="34">
        <v>24</v>
      </c>
      <c r="AD56" s="34">
        <v>24</v>
      </c>
      <c r="AE56" s="34">
        <v>24</v>
      </c>
      <c r="AF56" s="34">
        <v>24</v>
      </c>
      <c r="AG56" s="34">
        <v>27</v>
      </c>
      <c r="AH56" s="34">
        <v>24</v>
      </c>
      <c r="AI56" s="34">
        <v>26</v>
      </c>
      <c r="AJ56" s="69">
        <v>24</v>
      </c>
      <c r="AK56" s="34">
        <v>24</v>
      </c>
      <c r="AL56" s="34">
        <v>26</v>
      </c>
      <c r="AM56" s="34">
        <v>24</v>
      </c>
      <c r="AN56" s="34">
        <v>26</v>
      </c>
      <c r="AO56" s="34">
        <v>24</v>
      </c>
      <c r="AP56" s="34">
        <v>24</v>
      </c>
      <c r="AQ56" s="34">
        <v>24</v>
      </c>
      <c r="AR56" s="34">
        <v>26</v>
      </c>
      <c r="AS56" s="34">
        <v>24</v>
      </c>
      <c r="AT56" s="34">
        <v>25</v>
      </c>
      <c r="AU56" s="34">
        <v>27</v>
      </c>
      <c r="AV56" s="34"/>
      <c r="AW56" s="34">
        <v>24</v>
      </c>
      <c r="AX56" s="34">
        <v>24</v>
      </c>
      <c r="AY56" s="34"/>
      <c r="AZ56" s="34">
        <v>25</v>
      </c>
      <c r="BA56" s="34"/>
      <c r="BB56" s="34">
        <v>25</v>
      </c>
      <c r="BC56" s="34">
        <v>16</v>
      </c>
      <c r="BD56" s="34">
        <v>24</v>
      </c>
    </row>
    <row r="57" spans="1:56">
      <c r="A57" s="27"/>
      <c r="B57" s="37"/>
      <c r="C57" s="41" t="s">
        <v>492</v>
      </c>
      <c r="D57" s="42" t="s">
        <v>493</v>
      </c>
      <c r="E57" s="24">
        <f>ROUND(E52*10%,0)</f>
        <v>8</v>
      </c>
      <c r="F57" s="34">
        <f>ROUND(F52*10%,0)</f>
        <v>9</v>
      </c>
      <c r="G57" s="34">
        <f>ROUND(G52*10%,0)</f>
        <v>9</v>
      </c>
      <c r="H57" s="34">
        <f>ROUND(H52*10%,0)</f>
        <v>9</v>
      </c>
      <c r="I57" s="34"/>
      <c r="J57" s="34">
        <f t="shared" ref="J57:BD57" si="27">ROUND(J52*10%,0)</f>
        <v>8</v>
      </c>
      <c r="K57" s="34">
        <f t="shared" si="27"/>
        <v>8</v>
      </c>
      <c r="L57" s="34">
        <f t="shared" si="27"/>
        <v>8</v>
      </c>
      <c r="M57" s="34">
        <f t="shared" si="27"/>
        <v>8</v>
      </c>
      <c r="N57" s="34">
        <f t="shared" si="27"/>
        <v>8</v>
      </c>
      <c r="O57" s="34">
        <f t="shared" si="27"/>
        <v>7</v>
      </c>
      <c r="P57" s="34">
        <f t="shared" si="27"/>
        <v>6</v>
      </c>
      <c r="Q57" s="34">
        <f t="shared" si="27"/>
        <v>8</v>
      </c>
      <c r="R57" s="34">
        <f t="shared" si="27"/>
        <v>6</v>
      </c>
      <c r="S57" s="34">
        <f t="shared" si="27"/>
        <v>7</v>
      </c>
      <c r="T57" s="34">
        <f t="shared" si="27"/>
        <v>8</v>
      </c>
      <c r="U57" s="34">
        <f t="shared" si="27"/>
        <v>6</v>
      </c>
      <c r="V57" s="34">
        <f t="shared" si="27"/>
        <v>7</v>
      </c>
      <c r="W57" s="34">
        <f t="shared" si="27"/>
        <v>6</v>
      </c>
      <c r="X57" s="34">
        <f t="shared" si="27"/>
        <v>6</v>
      </c>
      <c r="Y57" s="34">
        <f t="shared" si="27"/>
        <v>7</v>
      </c>
      <c r="Z57" s="34">
        <f t="shared" si="27"/>
        <v>8</v>
      </c>
      <c r="AA57" s="34">
        <f t="shared" si="27"/>
        <v>6</v>
      </c>
      <c r="AB57" s="34">
        <f t="shared" si="27"/>
        <v>7</v>
      </c>
      <c r="AC57" s="34">
        <f t="shared" si="27"/>
        <v>7</v>
      </c>
      <c r="AD57" s="34">
        <f t="shared" si="27"/>
        <v>6</v>
      </c>
      <c r="AE57" s="34">
        <f t="shared" si="27"/>
        <v>7</v>
      </c>
      <c r="AF57" s="34">
        <f t="shared" si="27"/>
        <v>7</v>
      </c>
      <c r="AG57" s="34">
        <f t="shared" si="27"/>
        <v>8</v>
      </c>
      <c r="AH57" s="34">
        <f t="shared" si="27"/>
        <v>6</v>
      </c>
      <c r="AI57" s="34">
        <f t="shared" si="27"/>
        <v>8</v>
      </c>
      <c r="AJ57" s="34">
        <f t="shared" si="27"/>
        <v>6</v>
      </c>
      <c r="AK57" s="34">
        <f t="shared" si="27"/>
        <v>7</v>
      </c>
      <c r="AL57" s="34">
        <f t="shared" si="27"/>
        <v>8</v>
      </c>
      <c r="AM57" s="34">
        <f t="shared" si="27"/>
        <v>7</v>
      </c>
      <c r="AN57" s="34">
        <f t="shared" si="27"/>
        <v>8</v>
      </c>
      <c r="AO57" s="34">
        <f t="shared" si="27"/>
        <v>7</v>
      </c>
      <c r="AP57" s="34">
        <f t="shared" si="27"/>
        <v>7</v>
      </c>
      <c r="AQ57" s="34">
        <f t="shared" si="27"/>
        <v>6</v>
      </c>
      <c r="AR57" s="24">
        <f t="shared" si="27"/>
        <v>8</v>
      </c>
      <c r="AS57" s="34">
        <f t="shared" si="27"/>
        <v>7</v>
      </c>
      <c r="AT57" s="34">
        <f t="shared" si="27"/>
        <v>8</v>
      </c>
      <c r="AU57" s="34">
        <f t="shared" si="27"/>
        <v>8</v>
      </c>
      <c r="AV57" s="34">
        <f t="shared" si="27"/>
        <v>0</v>
      </c>
      <c r="AW57" s="34">
        <f t="shared" si="27"/>
        <v>7</v>
      </c>
      <c r="AX57" s="34">
        <f t="shared" si="27"/>
        <v>6</v>
      </c>
      <c r="AY57" s="34">
        <f t="shared" si="27"/>
        <v>0</v>
      </c>
      <c r="AZ57" s="34">
        <f t="shared" si="27"/>
        <v>8</v>
      </c>
      <c r="BA57" s="34">
        <f t="shared" si="27"/>
        <v>0</v>
      </c>
      <c r="BB57" s="34">
        <f t="shared" si="27"/>
        <v>6</v>
      </c>
      <c r="BC57" s="34">
        <f t="shared" si="27"/>
        <v>7</v>
      </c>
      <c r="BD57" s="34">
        <f t="shared" si="27"/>
        <v>7</v>
      </c>
    </row>
    <row r="58" spans="1:56">
      <c r="A58" s="27"/>
      <c r="B58" s="37"/>
      <c r="C58" s="43"/>
      <c r="D58" s="23" t="s">
        <v>494</v>
      </c>
      <c r="E58" s="24">
        <f>ROUND(E53*30%,0)</f>
        <v>17</v>
      </c>
      <c r="F58" s="34">
        <f>ROUND(F53*30%,0)</f>
        <v>18</v>
      </c>
      <c r="G58" s="34">
        <f>ROUND(G53*30%,0)</f>
        <v>18</v>
      </c>
      <c r="H58" s="34">
        <f>ROUND(H53*30%,0)</f>
        <v>19</v>
      </c>
      <c r="I58" s="34"/>
      <c r="J58" s="34">
        <f t="shared" ref="J58:BD58" si="28">ROUND(J53*30%,0)</f>
        <v>20</v>
      </c>
      <c r="K58" s="34">
        <f t="shared" si="28"/>
        <v>19</v>
      </c>
      <c r="L58" s="34">
        <f t="shared" si="28"/>
        <v>14</v>
      </c>
      <c r="M58" s="34">
        <f t="shared" si="28"/>
        <v>14</v>
      </c>
      <c r="N58" s="34">
        <f t="shared" si="28"/>
        <v>12</v>
      </c>
      <c r="O58" s="34">
        <f t="shared" si="28"/>
        <v>9</v>
      </c>
      <c r="P58" s="34">
        <f t="shared" si="28"/>
        <v>9</v>
      </c>
      <c r="Q58" s="34">
        <f t="shared" si="28"/>
        <v>11</v>
      </c>
      <c r="R58" s="34">
        <f t="shared" si="28"/>
        <v>8</v>
      </c>
      <c r="S58" s="34">
        <f t="shared" si="28"/>
        <v>10</v>
      </c>
      <c r="T58" s="34">
        <f t="shared" si="28"/>
        <v>12</v>
      </c>
      <c r="U58" s="34">
        <f t="shared" si="28"/>
        <v>8</v>
      </c>
      <c r="V58" s="34">
        <f t="shared" si="28"/>
        <v>9</v>
      </c>
      <c r="W58" s="34">
        <f t="shared" si="28"/>
        <v>7</v>
      </c>
      <c r="X58" s="34">
        <f t="shared" si="28"/>
        <v>9</v>
      </c>
      <c r="Y58" s="34">
        <f t="shared" si="28"/>
        <v>8</v>
      </c>
      <c r="Z58" s="34">
        <f t="shared" si="28"/>
        <v>11</v>
      </c>
      <c r="AA58" s="34">
        <f t="shared" si="28"/>
        <v>8</v>
      </c>
      <c r="AB58" s="34">
        <f t="shared" si="28"/>
        <v>8</v>
      </c>
      <c r="AC58" s="34">
        <f t="shared" si="28"/>
        <v>9</v>
      </c>
      <c r="AD58" s="34">
        <f t="shared" si="28"/>
        <v>9</v>
      </c>
      <c r="AE58" s="34">
        <f t="shared" si="28"/>
        <v>9</v>
      </c>
      <c r="AF58" s="34">
        <f t="shared" si="28"/>
        <v>10</v>
      </c>
      <c r="AG58" s="34">
        <f t="shared" si="28"/>
        <v>11</v>
      </c>
      <c r="AH58" s="34">
        <f t="shared" si="28"/>
        <v>9</v>
      </c>
      <c r="AI58" s="34">
        <f t="shared" si="28"/>
        <v>14</v>
      </c>
      <c r="AJ58" s="34">
        <f t="shared" si="28"/>
        <v>8</v>
      </c>
      <c r="AK58" s="34">
        <f t="shared" si="28"/>
        <v>9</v>
      </c>
      <c r="AL58" s="34">
        <f t="shared" si="28"/>
        <v>14</v>
      </c>
      <c r="AM58" s="34">
        <f t="shared" si="28"/>
        <v>9</v>
      </c>
      <c r="AN58" s="34">
        <f t="shared" si="28"/>
        <v>13</v>
      </c>
      <c r="AO58" s="34">
        <f t="shared" si="28"/>
        <v>9</v>
      </c>
      <c r="AP58" s="34">
        <f t="shared" si="28"/>
        <v>9</v>
      </c>
      <c r="AQ58" s="34">
        <f t="shared" si="28"/>
        <v>9</v>
      </c>
      <c r="AR58" s="24">
        <f t="shared" si="28"/>
        <v>12</v>
      </c>
      <c r="AS58" s="34">
        <f t="shared" si="28"/>
        <v>9</v>
      </c>
      <c r="AT58" s="34">
        <f t="shared" si="28"/>
        <v>11</v>
      </c>
      <c r="AU58" s="34">
        <f t="shared" si="28"/>
        <v>16</v>
      </c>
      <c r="AV58" s="34">
        <f t="shared" si="28"/>
        <v>0</v>
      </c>
      <c r="AW58" s="34">
        <f t="shared" si="28"/>
        <v>10</v>
      </c>
      <c r="AX58" s="34">
        <f t="shared" si="28"/>
        <v>9</v>
      </c>
      <c r="AY58" s="34">
        <f t="shared" si="28"/>
        <v>0</v>
      </c>
      <c r="AZ58" s="34">
        <f t="shared" si="28"/>
        <v>11</v>
      </c>
      <c r="BA58" s="34">
        <f t="shared" si="28"/>
        <v>0</v>
      </c>
      <c r="BB58" s="34">
        <f t="shared" si="28"/>
        <v>9</v>
      </c>
      <c r="BC58" s="34">
        <f t="shared" si="28"/>
        <v>11</v>
      </c>
      <c r="BD58" s="34">
        <f t="shared" si="28"/>
        <v>8</v>
      </c>
    </row>
    <row r="59" spans="1:56">
      <c r="A59" s="27"/>
      <c r="B59" s="37"/>
      <c r="C59" s="43"/>
      <c r="D59" s="23" t="s">
        <v>495</v>
      </c>
      <c r="E59" s="24">
        <f>ROUND(E55*60%,0)</f>
        <v>16</v>
      </c>
      <c r="F59" s="34">
        <f>ROUND(F55*60%,0)</f>
        <v>19</v>
      </c>
      <c r="G59" s="34">
        <f>ROUND(G55*60%,0)</f>
        <v>18</v>
      </c>
      <c r="H59" s="34">
        <f>ROUND(H55*60%,0)</f>
        <v>18</v>
      </c>
      <c r="I59" s="34"/>
      <c r="J59" s="34">
        <f t="shared" ref="J59:BD59" si="29">ROUND(J55*60%,0)</f>
        <v>15</v>
      </c>
      <c r="K59" s="34">
        <f t="shared" si="29"/>
        <v>16</v>
      </c>
      <c r="L59" s="34">
        <f t="shared" si="29"/>
        <v>16</v>
      </c>
      <c r="M59" s="34">
        <f t="shared" si="29"/>
        <v>17</v>
      </c>
      <c r="N59" s="34">
        <f t="shared" si="29"/>
        <v>14</v>
      </c>
      <c r="O59" s="34">
        <f t="shared" si="29"/>
        <v>14</v>
      </c>
      <c r="P59" s="34">
        <f t="shared" si="29"/>
        <v>14</v>
      </c>
      <c r="Q59" s="34">
        <f t="shared" si="29"/>
        <v>16</v>
      </c>
      <c r="R59" s="34">
        <f t="shared" si="29"/>
        <v>14</v>
      </c>
      <c r="S59" s="34">
        <f t="shared" si="29"/>
        <v>14</v>
      </c>
      <c r="T59" s="34">
        <f t="shared" si="29"/>
        <v>15</v>
      </c>
      <c r="U59" s="34">
        <f t="shared" si="29"/>
        <v>14</v>
      </c>
      <c r="V59" s="34">
        <f t="shared" si="29"/>
        <v>14</v>
      </c>
      <c r="W59" s="34">
        <f t="shared" si="29"/>
        <v>14</v>
      </c>
      <c r="X59" s="34">
        <f t="shared" si="29"/>
        <v>14</v>
      </c>
      <c r="Y59" s="34">
        <f t="shared" si="29"/>
        <v>14</v>
      </c>
      <c r="Z59" s="34">
        <f t="shared" si="29"/>
        <v>14</v>
      </c>
      <c r="AA59" s="34">
        <f t="shared" si="29"/>
        <v>14</v>
      </c>
      <c r="AB59" s="34">
        <f t="shared" si="29"/>
        <v>14</v>
      </c>
      <c r="AC59" s="34">
        <f t="shared" si="29"/>
        <v>14</v>
      </c>
      <c r="AD59" s="34">
        <f t="shared" si="29"/>
        <v>14</v>
      </c>
      <c r="AE59" s="34">
        <f t="shared" si="29"/>
        <v>14</v>
      </c>
      <c r="AF59" s="34">
        <f t="shared" si="29"/>
        <v>14</v>
      </c>
      <c r="AG59" s="34">
        <f t="shared" si="29"/>
        <v>14</v>
      </c>
      <c r="AH59" s="34">
        <f t="shared" si="29"/>
        <v>14</v>
      </c>
      <c r="AI59" s="34">
        <f t="shared" si="29"/>
        <v>16</v>
      </c>
      <c r="AJ59" s="34">
        <f t="shared" si="29"/>
        <v>14</v>
      </c>
      <c r="AK59" s="34">
        <f t="shared" si="29"/>
        <v>14</v>
      </c>
      <c r="AL59" s="34">
        <f t="shared" si="29"/>
        <v>16</v>
      </c>
      <c r="AM59" s="34">
        <f t="shared" si="29"/>
        <v>14</v>
      </c>
      <c r="AN59" s="34">
        <f t="shared" si="29"/>
        <v>15</v>
      </c>
      <c r="AO59" s="34">
        <f t="shared" si="29"/>
        <v>14</v>
      </c>
      <c r="AP59" s="34">
        <f t="shared" si="29"/>
        <v>14</v>
      </c>
      <c r="AQ59" s="34">
        <f t="shared" si="29"/>
        <v>14</v>
      </c>
      <c r="AR59" s="24">
        <f t="shared" si="29"/>
        <v>16</v>
      </c>
      <c r="AS59" s="34">
        <f t="shared" si="29"/>
        <v>14</v>
      </c>
      <c r="AT59" s="34">
        <f t="shared" si="29"/>
        <v>14</v>
      </c>
      <c r="AU59" s="34">
        <f t="shared" si="29"/>
        <v>16</v>
      </c>
      <c r="AV59" s="34">
        <f t="shared" si="29"/>
        <v>0</v>
      </c>
      <c r="AW59" s="34">
        <f t="shared" si="29"/>
        <v>14</v>
      </c>
      <c r="AX59" s="34">
        <f t="shared" si="29"/>
        <v>14</v>
      </c>
      <c r="AY59" s="34">
        <f t="shared" si="29"/>
        <v>0</v>
      </c>
      <c r="AZ59" s="34">
        <f t="shared" si="29"/>
        <v>14</v>
      </c>
      <c r="BA59" s="34">
        <f t="shared" si="29"/>
        <v>0</v>
      </c>
      <c r="BB59" s="34">
        <f t="shared" si="29"/>
        <v>15</v>
      </c>
      <c r="BC59" s="34">
        <f t="shared" si="29"/>
        <v>17</v>
      </c>
      <c r="BD59" s="34">
        <f t="shared" si="29"/>
        <v>14</v>
      </c>
    </row>
    <row r="60" spans="1:56">
      <c r="A60" s="27"/>
      <c r="B60" s="37"/>
      <c r="C60" s="44"/>
      <c r="D60" s="45" t="s">
        <v>505</v>
      </c>
      <c r="E60" s="59">
        <v>28</v>
      </c>
      <c r="F60" s="34">
        <v>29</v>
      </c>
      <c r="G60" s="34">
        <v>30</v>
      </c>
      <c r="H60" s="34">
        <v>29</v>
      </c>
      <c r="I60" s="34"/>
      <c r="J60" s="34">
        <v>28</v>
      </c>
      <c r="K60" s="34">
        <v>28</v>
      </c>
      <c r="L60" s="34">
        <v>27</v>
      </c>
      <c r="M60" s="34">
        <v>26</v>
      </c>
      <c r="N60" s="34">
        <v>25</v>
      </c>
      <c r="O60" s="34">
        <v>24</v>
      </c>
      <c r="P60" s="34">
        <v>24</v>
      </c>
      <c r="Q60" s="34">
        <v>25</v>
      </c>
      <c r="R60" s="34">
        <v>24</v>
      </c>
      <c r="S60" s="34">
        <v>24</v>
      </c>
      <c r="T60" s="34">
        <v>25</v>
      </c>
      <c r="U60" s="34">
        <v>24</v>
      </c>
      <c r="V60" s="34">
        <v>24</v>
      </c>
      <c r="W60" s="34">
        <v>24</v>
      </c>
      <c r="X60" s="24">
        <v>24</v>
      </c>
      <c r="Y60" s="34">
        <v>24</v>
      </c>
      <c r="Z60" s="34">
        <v>25</v>
      </c>
      <c r="AA60" s="34">
        <v>24</v>
      </c>
      <c r="AB60" s="34">
        <v>24</v>
      </c>
      <c r="AC60" s="34">
        <v>24</v>
      </c>
      <c r="AD60" s="34">
        <v>24</v>
      </c>
      <c r="AE60" s="34">
        <v>24</v>
      </c>
      <c r="AF60" s="34">
        <v>24</v>
      </c>
      <c r="AG60" s="34">
        <v>27</v>
      </c>
      <c r="AH60" s="34">
        <v>24</v>
      </c>
      <c r="AI60" s="34">
        <v>26</v>
      </c>
      <c r="AJ60" s="69">
        <v>24</v>
      </c>
      <c r="AK60" s="34">
        <v>24</v>
      </c>
      <c r="AL60" s="34">
        <v>26</v>
      </c>
      <c r="AM60" s="34">
        <v>24</v>
      </c>
      <c r="AN60" s="34">
        <v>26</v>
      </c>
      <c r="AO60" s="34">
        <v>24</v>
      </c>
      <c r="AP60" s="34">
        <v>24</v>
      </c>
      <c r="AQ60" s="34">
        <v>24</v>
      </c>
      <c r="AR60" s="34">
        <v>26</v>
      </c>
      <c r="AS60" s="34">
        <v>24</v>
      </c>
      <c r="AT60" s="34">
        <v>25</v>
      </c>
      <c r="AU60" s="34">
        <v>27</v>
      </c>
      <c r="AV60" s="34"/>
      <c r="AW60" s="34">
        <v>24</v>
      </c>
      <c r="AX60" s="34">
        <v>24</v>
      </c>
      <c r="AY60" s="34"/>
      <c r="AZ60" s="34">
        <v>25</v>
      </c>
      <c r="BA60" s="34"/>
      <c r="BB60" s="34">
        <v>25</v>
      </c>
      <c r="BC60" s="34">
        <v>16</v>
      </c>
      <c r="BD60" s="34">
        <v>24</v>
      </c>
    </row>
    <row r="61" s="1" customFormat="1" ht="15.75" spans="1:56">
      <c r="A61" s="27"/>
      <c r="B61" s="37"/>
      <c r="C61" s="46" t="s">
        <v>497</v>
      </c>
      <c r="D61" s="46"/>
      <c r="E61" s="48">
        <f>SUM(E57:E60)</f>
        <v>69</v>
      </c>
      <c r="F61" s="48">
        <f t="shared" ref="F61:BD61" si="30">SUM(F57:F60)</f>
        <v>75</v>
      </c>
      <c r="G61" s="48">
        <f t="shared" si="30"/>
        <v>75</v>
      </c>
      <c r="H61" s="48">
        <f t="shared" si="30"/>
        <v>75</v>
      </c>
      <c r="I61" s="48">
        <f t="shared" si="30"/>
        <v>0</v>
      </c>
      <c r="J61" s="48">
        <f t="shared" si="30"/>
        <v>71</v>
      </c>
      <c r="K61" s="48">
        <f t="shared" si="30"/>
        <v>71</v>
      </c>
      <c r="L61" s="48">
        <f t="shared" si="30"/>
        <v>65</v>
      </c>
      <c r="M61" s="48">
        <f t="shared" si="30"/>
        <v>65</v>
      </c>
      <c r="N61" s="48">
        <f t="shared" si="30"/>
        <v>59</v>
      </c>
      <c r="O61" s="48">
        <f t="shared" si="30"/>
        <v>54</v>
      </c>
      <c r="P61" s="48">
        <f t="shared" si="30"/>
        <v>53</v>
      </c>
      <c r="Q61" s="48">
        <f t="shared" si="30"/>
        <v>60</v>
      </c>
      <c r="R61" s="48">
        <f t="shared" si="30"/>
        <v>52</v>
      </c>
      <c r="S61" s="48">
        <f t="shared" si="30"/>
        <v>55</v>
      </c>
      <c r="T61" s="48">
        <f t="shared" si="30"/>
        <v>60</v>
      </c>
      <c r="U61" s="48">
        <f t="shared" si="30"/>
        <v>52</v>
      </c>
      <c r="V61" s="48">
        <f t="shared" si="30"/>
        <v>54</v>
      </c>
      <c r="W61" s="48">
        <f t="shared" si="30"/>
        <v>51</v>
      </c>
      <c r="X61" s="48">
        <f t="shared" si="30"/>
        <v>53</v>
      </c>
      <c r="Y61" s="48">
        <f t="shared" si="30"/>
        <v>53</v>
      </c>
      <c r="Z61" s="48">
        <f t="shared" si="30"/>
        <v>58</v>
      </c>
      <c r="AA61" s="48">
        <f t="shared" si="30"/>
        <v>52</v>
      </c>
      <c r="AB61" s="48">
        <f t="shared" si="30"/>
        <v>53</v>
      </c>
      <c r="AC61" s="48">
        <f t="shared" si="30"/>
        <v>54</v>
      </c>
      <c r="AD61" s="48">
        <f t="shared" si="30"/>
        <v>53</v>
      </c>
      <c r="AE61" s="48">
        <f t="shared" si="30"/>
        <v>54</v>
      </c>
      <c r="AF61" s="48">
        <f t="shared" si="30"/>
        <v>55</v>
      </c>
      <c r="AG61" s="48">
        <f t="shared" si="30"/>
        <v>60</v>
      </c>
      <c r="AH61" s="48">
        <f t="shared" si="30"/>
        <v>53</v>
      </c>
      <c r="AI61" s="48">
        <f t="shared" si="30"/>
        <v>64</v>
      </c>
      <c r="AJ61" s="48">
        <f t="shared" si="30"/>
        <v>52</v>
      </c>
      <c r="AK61" s="48">
        <f t="shared" si="30"/>
        <v>54</v>
      </c>
      <c r="AL61" s="48">
        <f t="shared" si="30"/>
        <v>64</v>
      </c>
      <c r="AM61" s="48">
        <f t="shared" si="30"/>
        <v>54</v>
      </c>
      <c r="AN61" s="48">
        <f t="shared" si="30"/>
        <v>62</v>
      </c>
      <c r="AO61" s="48">
        <f t="shared" si="30"/>
        <v>54</v>
      </c>
      <c r="AP61" s="48">
        <f t="shared" si="30"/>
        <v>54</v>
      </c>
      <c r="AQ61" s="48">
        <f t="shared" si="30"/>
        <v>53</v>
      </c>
      <c r="AR61" s="48">
        <f t="shared" si="30"/>
        <v>62</v>
      </c>
      <c r="AS61" s="48">
        <f t="shared" si="30"/>
        <v>54</v>
      </c>
      <c r="AT61" s="48">
        <f t="shared" si="30"/>
        <v>58</v>
      </c>
      <c r="AU61" s="48">
        <f t="shared" si="30"/>
        <v>67</v>
      </c>
      <c r="AV61" s="48">
        <f t="shared" si="30"/>
        <v>0</v>
      </c>
      <c r="AW61" s="48">
        <f t="shared" si="30"/>
        <v>55</v>
      </c>
      <c r="AX61" s="48">
        <f t="shared" si="30"/>
        <v>53</v>
      </c>
      <c r="AY61" s="48">
        <f t="shared" si="30"/>
        <v>0</v>
      </c>
      <c r="AZ61" s="48">
        <f t="shared" si="30"/>
        <v>58</v>
      </c>
      <c r="BA61" s="48">
        <f t="shared" si="30"/>
        <v>0</v>
      </c>
      <c r="BB61" s="48">
        <f t="shared" si="30"/>
        <v>55</v>
      </c>
      <c r="BC61" s="48">
        <f t="shared" si="30"/>
        <v>51</v>
      </c>
      <c r="BD61" s="48">
        <f t="shared" si="30"/>
        <v>53</v>
      </c>
    </row>
    <row r="62" spans="1:56">
      <c r="A62" s="27"/>
      <c r="B62" s="21" t="s">
        <v>506</v>
      </c>
      <c r="C62" s="49" t="s">
        <v>280</v>
      </c>
      <c r="D62" s="23" t="s">
        <v>486</v>
      </c>
      <c r="E62" s="24">
        <v>18</v>
      </c>
      <c r="F62" s="25">
        <v>20</v>
      </c>
      <c r="G62" s="26">
        <v>18</v>
      </c>
      <c r="H62" s="26">
        <v>21</v>
      </c>
      <c r="I62" s="26">
        <v>17</v>
      </c>
      <c r="J62" s="26">
        <v>17</v>
      </c>
      <c r="K62" s="26">
        <v>17</v>
      </c>
      <c r="L62" s="26">
        <v>21</v>
      </c>
      <c r="M62" s="26">
        <v>20</v>
      </c>
      <c r="N62" s="26">
        <v>17</v>
      </c>
      <c r="O62" s="26">
        <v>15</v>
      </c>
      <c r="P62" s="26">
        <v>15</v>
      </c>
      <c r="Q62" s="26">
        <v>20</v>
      </c>
      <c r="R62" s="26">
        <v>14</v>
      </c>
      <c r="S62" s="26">
        <v>16</v>
      </c>
      <c r="T62" s="26">
        <v>18</v>
      </c>
      <c r="U62" s="26">
        <v>17</v>
      </c>
      <c r="V62" s="26">
        <v>15</v>
      </c>
      <c r="W62" s="26">
        <v>15</v>
      </c>
      <c r="X62" s="66">
        <v>14</v>
      </c>
      <c r="Y62" s="26">
        <v>14</v>
      </c>
      <c r="Z62" s="26">
        <v>17</v>
      </c>
      <c r="AA62" s="26">
        <v>16</v>
      </c>
      <c r="AB62" s="26">
        <v>15</v>
      </c>
      <c r="AC62" s="26">
        <v>15</v>
      </c>
      <c r="AD62" s="26">
        <v>15</v>
      </c>
      <c r="AE62" s="26">
        <v>15</v>
      </c>
      <c r="AF62" s="26">
        <v>15</v>
      </c>
      <c r="AG62" s="26">
        <v>16</v>
      </c>
      <c r="AH62" s="26">
        <v>14</v>
      </c>
      <c r="AI62" s="26">
        <v>17</v>
      </c>
      <c r="AJ62" s="77">
        <v>15</v>
      </c>
      <c r="AK62" s="26">
        <v>15</v>
      </c>
      <c r="AL62" s="26">
        <v>20</v>
      </c>
      <c r="AM62" s="26">
        <v>17</v>
      </c>
      <c r="AN62" s="26">
        <v>17</v>
      </c>
      <c r="AO62" s="26">
        <v>15</v>
      </c>
      <c r="AP62" s="26">
        <v>16</v>
      </c>
      <c r="AQ62" s="26">
        <v>14</v>
      </c>
      <c r="AR62" s="26">
        <v>18</v>
      </c>
      <c r="AS62" s="26">
        <v>16</v>
      </c>
      <c r="AT62" s="26">
        <v>17</v>
      </c>
      <c r="AU62" s="26">
        <v>18</v>
      </c>
      <c r="AV62" s="26">
        <v>15</v>
      </c>
      <c r="AW62" s="26">
        <v>15</v>
      </c>
      <c r="AX62" s="26">
        <v>15</v>
      </c>
      <c r="AY62" s="26">
        <v>16</v>
      </c>
      <c r="AZ62" s="26">
        <v>18</v>
      </c>
      <c r="BA62" s="26">
        <v>16</v>
      </c>
      <c r="BB62" s="26">
        <v>14</v>
      </c>
      <c r="BC62" s="26">
        <v>17</v>
      </c>
      <c r="BD62" s="26">
        <v>15</v>
      </c>
    </row>
    <row r="63" spans="1:56">
      <c r="A63" s="27"/>
      <c r="B63" s="28"/>
      <c r="C63" s="29" t="s">
        <v>281</v>
      </c>
      <c r="D63" s="29" t="s">
        <v>486</v>
      </c>
      <c r="E63" s="30">
        <v>17</v>
      </c>
      <c r="F63" s="31">
        <v>22</v>
      </c>
      <c r="G63" s="31">
        <v>20</v>
      </c>
      <c r="H63" s="31">
        <v>20</v>
      </c>
      <c r="I63" s="31">
        <v>18</v>
      </c>
      <c r="J63" s="31">
        <v>16</v>
      </c>
      <c r="K63" s="31">
        <v>18</v>
      </c>
      <c r="L63" s="31">
        <v>20</v>
      </c>
      <c r="M63" s="31">
        <v>18</v>
      </c>
      <c r="N63" s="31">
        <v>18</v>
      </c>
      <c r="O63" s="31">
        <v>14</v>
      </c>
      <c r="P63" s="31">
        <v>16</v>
      </c>
      <c r="Q63" s="31">
        <v>19</v>
      </c>
      <c r="R63" s="31">
        <v>14</v>
      </c>
      <c r="S63" s="31">
        <v>17</v>
      </c>
      <c r="T63" s="31">
        <v>17</v>
      </c>
      <c r="U63" s="31">
        <v>16</v>
      </c>
      <c r="V63" s="31">
        <v>14</v>
      </c>
      <c r="W63" s="31">
        <v>14</v>
      </c>
      <c r="X63" s="31">
        <v>14</v>
      </c>
      <c r="Y63" s="31">
        <v>15</v>
      </c>
      <c r="Z63" s="31">
        <v>18</v>
      </c>
      <c r="AA63" s="31">
        <v>17</v>
      </c>
      <c r="AB63" s="31">
        <v>16</v>
      </c>
      <c r="AC63" s="31">
        <v>14</v>
      </c>
      <c r="AD63" s="31">
        <v>16</v>
      </c>
      <c r="AE63" s="31">
        <v>15</v>
      </c>
      <c r="AF63" s="31">
        <v>16</v>
      </c>
      <c r="AG63" s="31">
        <v>18</v>
      </c>
      <c r="AH63" s="31">
        <v>15</v>
      </c>
      <c r="AI63" s="31">
        <v>15</v>
      </c>
      <c r="AJ63" s="31">
        <v>14</v>
      </c>
      <c r="AK63" s="31">
        <v>15</v>
      </c>
      <c r="AL63" s="31">
        <v>21</v>
      </c>
      <c r="AM63" s="31">
        <v>15</v>
      </c>
      <c r="AN63" s="31">
        <v>18</v>
      </c>
      <c r="AO63" s="31">
        <v>16</v>
      </c>
      <c r="AP63" s="31">
        <v>17</v>
      </c>
      <c r="AQ63" s="31">
        <v>15</v>
      </c>
      <c r="AR63" s="31">
        <v>20</v>
      </c>
      <c r="AS63" s="31">
        <v>18</v>
      </c>
      <c r="AT63" s="31">
        <v>18</v>
      </c>
      <c r="AU63" s="31">
        <v>20</v>
      </c>
      <c r="AV63" s="31">
        <v>16</v>
      </c>
      <c r="AW63" s="31">
        <v>16</v>
      </c>
      <c r="AX63" s="31">
        <v>14</v>
      </c>
      <c r="AY63" s="31">
        <v>15</v>
      </c>
      <c r="AZ63" s="31">
        <v>17</v>
      </c>
      <c r="BA63" s="31">
        <v>17</v>
      </c>
      <c r="BB63" s="31">
        <v>15</v>
      </c>
      <c r="BC63" s="31">
        <v>16</v>
      </c>
      <c r="BD63" s="31">
        <v>14</v>
      </c>
    </row>
    <row r="64" spans="1:56">
      <c r="A64" s="27"/>
      <c r="B64" s="28"/>
      <c r="C64" s="32" t="s">
        <v>282</v>
      </c>
      <c r="D64" s="29" t="s">
        <v>486</v>
      </c>
      <c r="E64" s="30">
        <v>19</v>
      </c>
      <c r="F64" s="31">
        <v>21</v>
      </c>
      <c r="G64" s="31">
        <v>19</v>
      </c>
      <c r="H64" s="31">
        <v>22</v>
      </c>
      <c r="I64" s="31">
        <v>17</v>
      </c>
      <c r="J64" s="31">
        <v>19</v>
      </c>
      <c r="K64" s="31">
        <v>16</v>
      </c>
      <c r="L64" s="31">
        <v>19</v>
      </c>
      <c r="M64" s="31">
        <v>19</v>
      </c>
      <c r="N64" s="31">
        <v>19</v>
      </c>
      <c r="O64" s="31">
        <v>16</v>
      </c>
      <c r="P64" s="31">
        <v>15</v>
      </c>
      <c r="Q64" s="31">
        <v>20</v>
      </c>
      <c r="R64" s="31">
        <v>15</v>
      </c>
      <c r="S64" s="31">
        <v>16</v>
      </c>
      <c r="T64" s="31">
        <v>18</v>
      </c>
      <c r="U64" s="31">
        <v>15</v>
      </c>
      <c r="V64" s="31">
        <v>14</v>
      </c>
      <c r="W64" s="31">
        <v>14</v>
      </c>
      <c r="X64" s="31">
        <v>15</v>
      </c>
      <c r="Y64" s="31">
        <v>15</v>
      </c>
      <c r="Z64" s="31">
        <v>18</v>
      </c>
      <c r="AA64" s="31">
        <v>15</v>
      </c>
      <c r="AB64" s="31">
        <v>16</v>
      </c>
      <c r="AC64" s="31">
        <v>16</v>
      </c>
      <c r="AD64" s="31">
        <v>16</v>
      </c>
      <c r="AE64" s="31">
        <v>16</v>
      </c>
      <c r="AF64" s="31">
        <v>16</v>
      </c>
      <c r="AG64" s="31">
        <v>20</v>
      </c>
      <c r="AH64" s="31">
        <v>15</v>
      </c>
      <c r="AI64" s="31">
        <v>18</v>
      </c>
      <c r="AJ64" s="31">
        <v>14</v>
      </c>
      <c r="AK64" s="31">
        <v>16</v>
      </c>
      <c r="AL64" s="31">
        <v>19</v>
      </c>
      <c r="AM64" s="31">
        <v>16</v>
      </c>
      <c r="AN64" s="31">
        <v>19</v>
      </c>
      <c r="AO64" s="31">
        <v>16</v>
      </c>
      <c r="AP64" s="31">
        <v>16</v>
      </c>
      <c r="AQ64" s="31">
        <v>15</v>
      </c>
      <c r="AR64" s="31">
        <v>19</v>
      </c>
      <c r="AS64" s="31">
        <v>18</v>
      </c>
      <c r="AT64" s="31">
        <v>19</v>
      </c>
      <c r="AU64" s="31">
        <v>19</v>
      </c>
      <c r="AV64" s="31">
        <v>16</v>
      </c>
      <c r="AW64" s="31">
        <v>16</v>
      </c>
      <c r="AX64" s="31">
        <v>15</v>
      </c>
      <c r="AY64" s="31">
        <v>15</v>
      </c>
      <c r="AZ64" s="31">
        <v>20</v>
      </c>
      <c r="BA64" s="31">
        <v>18</v>
      </c>
      <c r="BB64" s="31">
        <v>15</v>
      </c>
      <c r="BC64" s="31">
        <v>16</v>
      </c>
      <c r="BD64" s="31">
        <v>15</v>
      </c>
    </row>
    <row r="65" ht="15.75" spans="1:56">
      <c r="A65" s="27"/>
      <c r="B65" s="28"/>
      <c r="C65" s="29" t="s">
        <v>283</v>
      </c>
      <c r="D65" s="29" t="s">
        <v>486</v>
      </c>
      <c r="E65" s="34">
        <v>21</v>
      </c>
      <c r="F65" s="35">
        <v>20</v>
      </c>
      <c r="G65" s="35">
        <v>21</v>
      </c>
      <c r="H65" s="35">
        <v>22</v>
      </c>
      <c r="I65" s="35">
        <v>19</v>
      </c>
      <c r="J65" s="35">
        <v>20</v>
      </c>
      <c r="K65" s="35">
        <v>19</v>
      </c>
      <c r="L65" s="35">
        <v>19</v>
      </c>
      <c r="M65" s="35">
        <v>20</v>
      </c>
      <c r="N65" s="35">
        <v>18</v>
      </c>
      <c r="O65" s="35">
        <v>16</v>
      </c>
      <c r="P65" s="35">
        <v>16</v>
      </c>
      <c r="Q65" s="35">
        <v>19</v>
      </c>
      <c r="R65" s="35">
        <v>15</v>
      </c>
      <c r="S65" s="35">
        <v>18</v>
      </c>
      <c r="T65" s="35">
        <v>20</v>
      </c>
      <c r="U65" s="35">
        <v>14</v>
      </c>
      <c r="V65" s="35">
        <v>15</v>
      </c>
      <c r="W65" s="35">
        <v>15</v>
      </c>
      <c r="X65" s="67">
        <v>15</v>
      </c>
      <c r="Y65" s="35">
        <v>16</v>
      </c>
      <c r="Z65" s="35">
        <v>18</v>
      </c>
      <c r="AA65" s="35">
        <v>17</v>
      </c>
      <c r="AB65" s="35">
        <v>16</v>
      </c>
      <c r="AC65" s="35">
        <v>17</v>
      </c>
      <c r="AD65" s="35">
        <v>16</v>
      </c>
      <c r="AE65" s="35">
        <v>16</v>
      </c>
      <c r="AF65" s="35">
        <v>17</v>
      </c>
      <c r="AG65" s="35">
        <v>18</v>
      </c>
      <c r="AH65" s="35">
        <v>16</v>
      </c>
      <c r="AI65" s="35">
        <v>19</v>
      </c>
      <c r="AJ65" s="78">
        <v>15</v>
      </c>
      <c r="AK65" s="35">
        <v>16</v>
      </c>
      <c r="AL65" s="35">
        <v>21</v>
      </c>
      <c r="AM65" s="35">
        <v>16</v>
      </c>
      <c r="AN65" s="35">
        <v>18</v>
      </c>
      <c r="AO65" s="35">
        <v>15</v>
      </c>
      <c r="AP65" s="35">
        <v>17</v>
      </c>
      <c r="AQ65" s="35">
        <v>16</v>
      </c>
      <c r="AR65" s="35">
        <v>20</v>
      </c>
      <c r="AS65" s="35">
        <v>17</v>
      </c>
      <c r="AT65" s="35">
        <v>20</v>
      </c>
      <c r="AU65" s="35">
        <v>20</v>
      </c>
      <c r="AV65" s="35">
        <v>15</v>
      </c>
      <c r="AW65" s="35">
        <v>17</v>
      </c>
      <c r="AX65" s="35">
        <v>16</v>
      </c>
      <c r="AY65" s="35">
        <v>16</v>
      </c>
      <c r="AZ65" s="35">
        <v>19</v>
      </c>
      <c r="BA65" s="35">
        <v>20</v>
      </c>
      <c r="BB65" s="35">
        <v>14</v>
      </c>
      <c r="BC65" s="35">
        <v>17</v>
      </c>
      <c r="BD65" s="35">
        <v>16</v>
      </c>
    </row>
    <row r="66" ht="15.75" spans="1:56">
      <c r="A66" s="27"/>
      <c r="B66" s="28"/>
      <c r="C66" s="86" t="s">
        <v>487</v>
      </c>
      <c r="D66" s="36"/>
      <c r="E66" s="53">
        <f>SUM(E62:E65)</f>
        <v>75</v>
      </c>
      <c r="F66" s="53">
        <f t="shared" ref="F66:BD66" si="31">SUM(F62:F65)</f>
        <v>83</v>
      </c>
      <c r="G66" s="53">
        <f t="shared" si="31"/>
        <v>78</v>
      </c>
      <c r="H66" s="53">
        <f t="shared" si="31"/>
        <v>85</v>
      </c>
      <c r="I66" s="53">
        <f t="shared" si="31"/>
        <v>71</v>
      </c>
      <c r="J66" s="53">
        <f t="shared" si="31"/>
        <v>72</v>
      </c>
      <c r="K66" s="53">
        <f t="shared" si="31"/>
        <v>70</v>
      </c>
      <c r="L66" s="53">
        <f t="shared" si="31"/>
        <v>79</v>
      </c>
      <c r="M66" s="53">
        <f t="shared" si="31"/>
        <v>77</v>
      </c>
      <c r="N66" s="53">
        <f t="shared" si="31"/>
        <v>72</v>
      </c>
      <c r="O66" s="53">
        <f t="shared" si="31"/>
        <v>61</v>
      </c>
      <c r="P66" s="53">
        <f t="shared" si="31"/>
        <v>62</v>
      </c>
      <c r="Q66" s="53">
        <f t="shared" si="31"/>
        <v>78</v>
      </c>
      <c r="R66" s="53">
        <f t="shared" si="31"/>
        <v>58</v>
      </c>
      <c r="S66" s="53">
        <f t="shared" si="31"/>
        <v>67</v>
      </c>
      <c r="T66" s="53">
        <f t="shared" si="31"/>
        <v>73</v>
      </c>
      <c r="U66" s="53">
        <f t="shared" si="31"/>
        <v>62</v>
      </c>
      <c r="V66" s="53">
        <f t="shared" si="31"/>
        <v>58</v>
      </c>
      <c r="W66" s="53">
        <f t="shared" si="31"/>
        <v>58</v>
      </c>
      <c r="X66" s="53">
        <f t="shared" si="31"/>
        <v>58</v>
      </c>
      <c r="Y66" s="53">
        <f t="shared" si="31"/>
        <v>60</v>
      </c>
      <c r="Z66" s="53">
        <f t="shared" si="31"/>
        <v>71</v>
      </c>
      <c r="AA66" s="53">
        <f t="shared" si="31"/>
        <v>65</v>
      </c>
      <c r="AB66" s="53">
        <f t="shared" si="31"/>
        <v>63</v>
      </c>
      <c r="AC66" s="53">
        <f t="shared" si="31"/>
        <v>62</v>
      </c>
      <c r="AD66" s="53">
        <f t="shared" si="31"/>
        <v>63</v>
      </c>
      <c r="AE66" s="53">
        <f t="shared" si="31"/>
        <v>62</v>
      </c>
      <c r="AF66" s="53">
        <f t="shared" si="31"/>
        <v>64</v>
      </c>
      <c r="AG66" s="53">
        <f t="shared" si="31"/>
        <v>72</v>
      </c>
      <c r="AH66" s="53">
        <f t="shared" si="31"/>
        <v>60</v>
      </c>
      <c r="AI66" s="53">
        <f t="shared" si="31"/>
        <v>69</v>
      </c>
      <c r="AJ66" s="53">
        <f t="shared" si="31"/>
        <v>58</v>
      </c>
      <c r="AK66" s="53">
        <f t="shared" si="31"/>
        <v>62</v>
      </c>
      <c r="AL66" s="53">
        <f t="shared" si="31"/>
        <v>81</v>
      </c>
      <c r="AM66" s="53">
        <f t="shared" si="31"/>
        <v>64</v>
      </c>
      <c r="AN66" s="53">
        <f t="shared" si="31"/>
        <v>72</v>
      </c>
      <c r="AO66" s="53">
        <f t="shared" si="31"/>
        <v>62</v>
      </c>
      <c r="AP66" s="53">
        <f t="shared" si="31"/>
        <v>66</v>
      </c>
      <c r="AQ66" s="53">
        <f t="shared" si="31"/>
        <v>60</v>
      </c>
      <c r="AR66" s="53">
        <f t="shared" si="31"/>
        <v>77</v>
      </c>
      <c r="AS66" s="53">
        <f t="shared" si="31"/>
        <v>69</v>
      </c>
      <c r="AT66" s="53">
        <f t="shared" si="31"/>
        <v>74</v>
      </c>
      <c r="AU66" s="53">
        <f t="shared" si="31"/>
        <v>77</v>
      </c>
      <c r="AV66" s="53">
        <f t="shared" si="31"/>
        <v>62</v>
      </c>
      <c r="AW66" s="53">
        <f t="shared" si="31"/>
        <v>64</v>
      </c>
      <c r="AX66" s="53">
        <f t="shared" si="31"/>
        <v>60</v>
      </c>
      <c r="AY66" s="53">
        <f t="shared" si="31"/>
        <v>62</v>
      </c>
      <c r="AZ66" s="53">
        <f t="shared" si="31"/>
        <v>74</v>
      </c>
      <c r="BA66" s="53">
        <f t="shared" si="31"/>
        <v>71</v>
      </c>
      <c r="BB66" s="53">
        <f t="shared" si="31"/>
        <v>58</v>
      </c>
      <c r="BC66" s="53">
        <f t="shared" si="31"/>
        <v>66</v>
      </c>
      <c r="BD66" s="53">
        <f t="shared" si="31"/>
        <v>60</v>
      </c>
    </row>
    <row r="67" spans="1:56">
      <c r="A67" s="27"/>
      <c r="B67" s="28"/>
      <c r="C67" s="87" t="s">
        <v>488</v>
      </c>
      <c r="D67" s="23" t="s">
        <v>503</v>
      </c>
      <c r="E67" s="24">
        <v>34</v>
      </c>
      <c r="F67" s="25">
        <v>37</v>
      </c>
      <c r="G67" s="26">
        <v>35</v>
      </c>
      <c r="H67" s="26">
        <v>38</v>
      </c>
      <c r="I67" s="26">
        <v>53</v>
      </c>
      <c r="J67" s="26">
        <v>62</v>
      </c>
      <c r="K67" s="26">
        <v>60</v>
      </c>
      <c r="L67" s="26">
        <v>44</v>
      </c>
      <c r="M67" s="26">
        <v>42</v>
      </c>
      <c r="N67" s="26">
        <v>36</v>
      </c>
      <c r="O67" s="26">
        <v>28</v>
      </c>
      <c r="P67" s="26">
        <v>28</v>
      </c>
      <c r="Q67" s="26">
        <v>34</v>
      </c>
      <c r="R67" s="26">
        <v>27</v>
      </c>
      <c r="S67" s="26">
        <v>32</v>
      </c>
      <c r="T67" s="26">
        <v>38</v>
      </c>
      <c r="U67" s="26">
        <v>27</v>
      </c>
      <c r="V67" s="26">
        <v>28</v>
      </c>
      <c r="W67" s="26">
        <v>25</v>
      </c>
      <c r="X67" s="66">
        <v>27</v>
      </c>
      <c r="Y67" s="26">
        <v>27</v>
      </c>
      <c r="Z67" s="26">
        <v>36</v>
      </c>
      <c r="AA67" s="26">
        <v>26</v>
      </c>
      <c r="AB67" s="26">
        <v>26</v>
      </c>
      <c r="AC67" s="26">
        <v>28</v>
      </c>
      <c r="AD67" s="26">
        <v>28</v>
      </c>
      <c r="AE67" s="26">
        <v>28</v>
      </c>
      <c r="AF67" s="26">
        <v>30</v>
      </c>
      <c r="AG67" s="26">
        <v>32</v>
      </c>
      <c r="AH67" s="26">
        <v>30</v>
      </c>
      <c r="AI67" s="26">
        <v>42</v>
      </c>
      <c r="AJ67" s="77">
        <v>27</v>
      </c>
      <c r="AK67" s="26">
        <v>28</v>
      </c>
      <c r="AL67" s="26">
        <v>41</v>
      </c>
      <c r="AM67" s="26">
        <v>28</v>
      </c>
      <c r="AN67" s="26">
        <v>38</v>
      </c>
      <c r="AO67" s="26">
        <v>28</v>
      </c>
      <c r="AP67" s="26">
        <v>28</v>
      </c>
      <c r="AQ67" s="26">
        <v>29</v>
      </c>
      <c r="AR67" s="26">
        <v>36</v>
      </c>
      <c r="AS67" s="26">
        <v>28</v>
      </c>
      <c r="AT67" s="26">
        <v>32</v>
      </c>
      <c r="AU67" s="26">
        <v>48</v>
      </c>
      <c r="AV67" s="26">
        <v>27</v>
      </c>
      <c r="AW67" s="26">
        <v>30</v>
      </c>
      <c r="AX67" s="26">
        <v>27</v>
      </c>
      <c r="AY67" s="26">
        <v>28</v>
      </c>
      <c r="AZ67" s="26">
        <v>35</v>
      </c>
      <c r="BA67" s="26">
        <v>40</v>
      </c>
      <c r="BB67" s="26">
        <v>26</v>
      </c>
      <c r="BC67" s="26">
        <v>30</v>
      </c>
      <c r="BD67" s="26">
        <v>28</v>
      </c>
    </row>
    <row r="68" spans="1:56">
      <c r="A68" s="27"/>
      <c r="B68" s="28"/>
      <c r="C68" s="88"/>
      <c r="D68" s="23" t="s">
        <v>507</v>
      </c>
      <c r="E68" s="24">
        <v>28</v>
      </c>
      <c r="F68" s="24">
        <v>28</v>
      </c>
      <c r="G68" s="24">
        <v>29</v>
      </c>
      <c r="H68" s="24">
        <v>28</v>
      </c>
      <c r="I68" s="24">
        <v>29</v>
      </c>
      <c r="J68" s="24">
        <v>28</v>
      </c>
      <c r="K68" s="24">
        <v>27</v>
      </c>
      <c r="L68" s="24">
        <v>26</v>
      </c>
      <c r="M68" s="24">
        <v>25</v>
      </c>
      <c r="N68" s="24">
        <v>24</v>
      </c>
      <c r="O68" s="24">
        <v>24</v>
      </c>
      <c r="P68" s="24">
        <v>24</v>
      </c>
      <c r="Q68" s="24">
        <v>25</v>
      </c>
      <c r="R68" s="24">
        <v>24</v>
      </c>
      <c r="S68" s="24">
        <v>24</v>
      </c>
      <c r="T68" s="24">
        <v>24</v>
      </c>
      <c r="U68" s="24">
        <v>24</v>
      </c>
      <c r="V68" s="24">
        <v>24</v>
      </c>
      <c r="W68" s="24">
        <v>24</v>
      </c>
      <c r="X68" s="24">
        <v>24</v>
      </c>
      <c r="Y68" s="24">
        <v>24</v>
      </c>
      <c r="Z68" s="24">
        <v>25</v>
      </c>
      <c r="AA68" s="24">
        <v>24</v>
      </c>
      <c r="AB68" s="24">
        <v>24</v>
      </c>
      <c r="AC68" s="24">
        <v>24</v>
      </c>
      <c r="AD68" s="24">
        <v>24</v>
      </c>
      <c r="AE68" s="24">
        <v>24</v>
      </c>
      <c r="AF68" s="24">
        <v>30</v>
      </c>
      <c r="AG68" s="24">
        <v>26</v>
      </c>
      <c r="AH68" s="24">
        <v>24</v>
      </c>
      <c r="AI68" s="24">
        <v>27</v>
      </c>
      <c r="AJ68" s="24">
        <v>24</v>
      </c>
      <c r="AK68" s="24">
        <v>24</v>
      </c>
      <c r="AL68" s="24">
        <v>25</v>
      </c>
      <c r="AM68" s="24">
        <v>24</v>
      </c>
      <c r="AN68" s="24">
        <v>24</v>
      </c>
      <c r="AO68" s="24">
        <v>24</v>
      </c>
      <c r="AP68" s="24">
        <v>24</v>
      </c>
      <c r="AQ68" s="24">
        <v>24</v>
      </c>
      <c r="AR68" s="24">
        <v>25</v>
      </c>
      <c r="AS68" s="24">
        <v>24</v>
      </c>
      <c r="AT68" s="24">
        <v>24</v>
      </c>
      <c r="AU68" s="24">
        <v>26</v>
      </c>
      <c r="AV68" s="24">
        <v>24</v>
      </c>
      <c r="AW68" s="24">
        <v>24</v>
      </c>
      <c r="AX68" s="24">
        <v>24</v>
      </c>
      <c r="AY68" s="24">
        <v>24</v>
      </c>
      <c r="AZ68" s="24">
        <v>25</v>
      </c>
      <c r="BA68" s="24">
        <v>26</v>
      </c>
      <c r="BB68" s="24">
        <v>24</v>
      </c>
      <c r="BC68" s="24">
        <v>24</v>
      </c>
      <c r="BD68" s="24">
        <v>24</v>
      </c>
    </row>
    <row r="69" spans="1:56">
      <c r="A69" s="27"/>
      <c r="B69" s="37"/>
      <c r="C69" s="40" t="s">
        <v>491</v>
      </c>
      <c r="D69" s="23" t="s">
        <v>503</v>
      </c>
      <c r="E69" s="24">
        <v>25</v>
      </c>
      <c r="F69" s="24">
        <v>26</v>
      </c>
      <c r="G69" s="24">
        <v>25</v>
      </c>
      <c r="H69" s="24">
        <v>26</v>
      </c>
      <c r="I69" s="24">
        <v>24</v>
      </c>
      <c r="J69" s="24">
        <v>23</v>
      </c>
      <c r="K69" s="24">
        <v>24</v>
      </c>
      <c r="L69" s="24">
        <v>25</v>
      </c>
      <c r="M69" s="24">
        <v>25</v>
      </c>
      <c r="N69" s="24">
        <v>24</v>
      </c>
      <c r="O69" s="24">
        <v>24</v>
      </c>
      <c r="P69" s="24">
        <v>24</v>
      </c>
      <c r="Q69" s="24">
        <v>26</v>
      </c>
      <c r="R69" s="24">
        <v>24</v>
      </c>
      <c r="S69" s="24">
        <v>24</v>
      </c>
      <c r="T69" s="24">
        <v>24</v>
      </c>
      <c r="U69" s="24">
        <v>24</v>
      </c>
      <c r="V69" s="24">
        <v>24</v>
      </c>
      <c r="W69" s="24">
        <v>24</v>
      </c>
      <c r="X69" s="24">
        <v>24</v>
      </c>
      <c r="Y69" s="24">
        <v>24</v>
      </c>
      <c r="Z69" s="24">
        <v>24</v>
      </c>
      <c r="AA69" s="24">
        <v>24</v>
      </c>
      <c r="AB69" s="24">
        <v>24</v>
      </c>
      <c r="AC69" s="24">
        <v>24</v>
      </c>
      <c r="AD69" s="24">
        <v>24</v>
      </c>
      <c r="AE69" s="24">
        <v>24</v>
      </c>
      <c r="AF69" s="24">
        <v>24</v>
      </c>
      <c r="AG69" s="24">
        <v>24</v>
      </c>
      <c r="AH69" s="24">
        <v>24</v>
      </c>
      <c r="AI69" s="24">
        <v>24</v>
      </c>
      <c r="AJ69" s="24">
        <v>24</v>
      </c>
      <c r="AK69" s="24">
        <v>24</v>
      </c>
      <c r="AL69" s="24">
        <v>24</v>
      </c>
      <c r="AM69" s="24">
        <v>24</v>
      </c>
      <c r="AN69" s="24">
        <v>24</v>
      </c>
      <c r="AO69" s="24">
        <v>24</v>
      </c>
      <c r="AP69" s="24">
        <v>24</v>
      </c>
      <c r="AQ69" s="24">
        <v>24</v>
      </c>
      <c r="AR69" s="24">
        <v>25</v>
      </c>
      <c r="AS69" s="24">
        <v>24</v>
      </c>
      <c r="AT69" s="24">
        <v>24</v>
      </c>
      <c r="AU69" s="24">
        <v>24</v>
      </c>
      <c r="AV69" s="24">
        <v>24</v>
      </c>
      <c r="AW69" s="24">
        <v>24</v>
      </c>
      <c r="AX69" s="24">
        <v>24</v>
      </c>
      <c r="AY69" s="24">
        <v>24</v>
      </c>
      <c r="AZ69" s="24">
        <v>24</v>
      </c>
      <c r="BA69" s="24">
        <v>25</v>
      </c>
      <c r="BB69" s="24">
        <v>23</v>
      </c>
      <c r="BC69" s="24">
        <v>24</v>
      </c>
      <c r="BD69" s="24">
        <v>24</v>
      </c>
    </row>
    <row r="70" spans="1:56">
      <c r="A70" s="27"/>
      <c r="B70" s="37"/>
      <c r="C70" s="40"/>
      <c r="D70" s="23" t="s">
        <v>507</v>
      </c>
      <c r="E70" s="24">
        <v>29</v>
      </c>
      <c r="F70" s="34">
        <v>30</v>
      </c>
      <c r="G70" s="34">
        <v>30</v>
      </c>
      <c r="H70" s="34">
        <v>30</v>
      </c>
      <c r="I70" s="34">
        <v>29</v>
      </c>
      <c r="J70" s="34">
        <v>27</v>
      </c>
      <c r="K70" s="34">
        <v>28</v>
      </c>
      <c r="L70" s="34">
        <v>26</v>
      </c>
      <c r="M70" s="34">
        <v>25</v>
      </c>
      <c r="N70" s="34">
        <v>24</v>
      </c>
      <c r="O70" s="34">
        <v>24</v>
      </c>
      <c r="P70" s="34">
        <v>24</v>
      </c>
      <c r="Q70" s="34">
        <v>25</v>
      </c>
      <c r="R70" s="34">
        <v>24</v>
      </c>
      <c r="S70" s="34">
        <v>24</v>
      </c>
      <c r="T70" s="34">
        <v>24</v>
      </c>
      <c r="U70" s="34">
        <v>24</v>
      </c>
      <c r="V70" s="34">
        <v>24</v>
      </c>
      <c r="W70" s="34">
        <v>24</v>
      </c>
      <c r="X70" s="69">
        <v>24</v>
      </c>
      <c r="Y70" s="34">
        <v>24</v>
      </c>
      <c r="Z70" s="34">
        <v>25</v>
      </c>
      <c r="AA70" s="34">
        <v>24</v>
      </c>
      <c r="AB70" s="34">
        <v>24</v>
      </c>
      <c r="AC70" s="34">
        <v>24</v>
      </c>
      <c r="AD70" s="34">
        <v>24</v>
      </c>
      <c r="AE70" s="34">
        <v>24</v>
      </c>
      <c r="AF70" s="34">
        <v>24</v>
      </c>
      <c r="AG70" s="34">
        <v>26</v>
      </c>
      <c r="AH70" s="34">
        <v>24</v>
      </c>
      <c r="AI70" s="34">
        <v>25</v>
      </c>
      <c r="AJ70" s="69">
        <v>24</v>
      </c>
      <c r="AK70" s="34">
        <v>24</v>
      </c>
      <c r="AL70" s="34">
        <v>25</v>
      </c>
      <c r="AM70" s="34">
        <v>24</v>
      </c>
      <c r="AN70" s="34">
        <v>24</v>
      </c>
      <c r="AO70" s="34">
        <v>24</v>
      </c>
      <c r="AP70" s="34">
        <v>24</v>
      </c>
      <c r="AQ70" s="34">
        <v>24</v>
      </c>
      <c r="AR70" s="34">
        <v>25</v>
      </c>
      <c r="AS70" s="34">
        <v>24</v>
      </c>
      <c r="AT70" s="34">
        <v>24</v>
      </c>
      <c r="AU70" s="34">
        <v>26</v>
      </c>
      <c r="AV70" s="34">
        <v>24</v>
      </c>
      <c r="AW70" s="34">
        <v>24</v>
      </c>
      <c r="AX70" s="34">
        <v>24</v>
      </c>
      <c r="AY70" s="34">
        <v>24</v>
      </c>
      <c r="AZ70" s="34">
        <v>25</v>
      </c>
      <c r="BA70" s="34">
        <v>26</v>
      </c>
      <c r="BB70" s="34">
        <v>24</v>
      </c>
      <c r="BC70" s="34">
        <v>24</v>
      </c>
      <c r="BD70" s="34">
        <v>24</v>
      </c>
    </row>
    <row r="71" spans="1:56">
      <c r="A71" s="27"/>
      <c r="B71" s="28"/>
      <c r="C71" s="41" t="s">
        <v>492</v>
      </c>
      <c r="D71" s="42" t="s">
        <v>493</v>
      </c>
      <c r="E71" s="24">
        <f>ROUND(E66*10%,0)</f>
        <v>8</v>
      </c>
      <c r="F71" s="34">
        <f>ROUND(F66*10%,0)</f>
        <v>8</v>
      </c>
      <c r="G71" s="34">
        <f>ROUND(G66*10%,0)</f>
        <v>8</v>
      </c>
      <c r="H71" s="34">
        <f>ROUND(H66*10%,0)</f>
        <v>9</v>
      </c>
      <c r="I71" s="34">
        <f t="shared" ref="I71:BD71" si="32">ROUND(I66*10%,0)</f>
        <v>7</v>
      </c>
      <c r="J71" s="34">
        <f t="shared" si="32"/>
        <v>7</v>
      </c>
      <c r="K71" s="34">
        <f t="shared" si="32"/>
        <v>7</v>
      </c>
      <c r="L71" s="34">
        <f t="shared" si="32"/>
        <v>8</v>
      </c>
      <c r="M71" s="34">
        <f t="shared" si="32"/>
        <v>8</v>
      </c>
      <c r="N71" s="34">
        <f t="shared" si="32"/>
        <v>7</v>
      </c>
      <c r="O71" s="34">
        <f t="shared" si="32"/>
        <v>6</v>
      </c>
      <c r="P71" s="34">
        <f t="shared" si="32"/>
        <v>6</v>
      </c>
      <c r="Q71" s="34">
        <f t="shared" si="32"/>
        <v>8</v>
      </c>
      <c r="R71" s="34">
        <f t="shared" si="32"/>
        <v>6</v>
      </c>
      <c r="S71" s="34">
        <f t="shared" si="32"/>
        <v>7</v>
      </c>
      <c r="T71" s="34">
        <f t="shared" si="32"/>
        <v>7</v>
      </c>
      <c r="U71" s="34">
        <f t="shared" si="32"/>
        <v>6</v>
      </c>
      <c r="V71" s="34">
        <f t="shared" si="32"/>
        <v>6</v>
      </c>
      <c r="W71" s="34">
        <f t="shared" si="32"/>
        <v>6</v>
      </c>
      <c r="X71" s="34">
        <f t="shared" si="32"/>
        <v>6</v>
      </c>
      <c r="Y71" s="34">
        <f t="shared" si="32"/>
        <v>6</v>
      </c>
      <c r="Z71" s="34">
        <f t="shared" si="32"/>
        <v>7</v>
      </c>
      <c r="AA71" s="34">
        <f t="shared" si="32"/>
        <v>7</v>
      </c>
      <c r="AB71" s="34">
        <f t="shared" si="32"/>
        <v>6</v>
      </c>
      <c r="AC71" s="34">
        <f t="shared" si="32"/>
        <v>6</v>
      </c>
      <c r="AD71" s="34">
        <f t="shared" si="32"/>
        <v>6</v>
      </c>
      <c r="AE71" s="34">
        <f t="shared" si="32"/>
        <v>6</v>
      </c>
      <c r="AF71" s="34">
        <f t="shared" si="32"/>
        <v>6</v>
      </c>
      <c r="AG71" s="34">
        <f t="shared" si="32"/>
        <v>7</v>
      </c>
      <c r="AH71" s="34">
        <f t="shared" si="32"/>
        <v>6</v>
      </c>
      <c r="AI71" s="34">
        <f t="shared" si="32"/>
        <v>7</v>
      </c>
      <c r="AJ71" s="34">
        <f t="shared" si="32"/>
        <v>6</v>
      </c>
      <c r="AK71" s="34">
        <f t="shared" si="32"/>
        <v>6</v>
      </c>
      <c r="AL71" s="34">
        <f t="shared" si="32"/>
        <v>8</v>
      </c>
      <c r="AM71" s="34">
        <f t="shared" si="32"/>
        <v>6</v>
      </c>
      <c r="AN71" s="34">
        <f t="shared" si="32"/>
        <v>7</v>
      </c>
      <c r="AO71" s="34">
        <f t="shared" si="32"/>
        <v>6</v>
      </c>
      <c r="AP71" s="34">
        <f t="shared" si="32"/>
        <v>7</v>
      </c>
      <c r="AQ71" s="34">
        <f t="shared" si="32"/>
        <v>6</v>
      </c>
      <c r="AR71" s="34">
        <f t="shared" si="32"/>
        <v>8</v>
      </c>
      <c r="AS71" s="34">
        <f t="shared" si="32"/>
        <v>7</v>
      </c>
      <c r="AT71" s="34">
        <f t="shared" si="32"/>
        <v>7</v>
      </c>
      <c r="AU71" s="34">
        <f t="shared" si="32"/>
        <v>8</v>
      </c>
      <c r="AV71" s="34">
        <f t="shared" si="32"/>
        <v>6</v>
      </c>
      <c r="AW71" s="34">
        <f t="shared" si="32"/>
        <v>6</v>
      </c>
      <c r="AX71" s="34">
        <f t="shared" si="32"/>
        <v>6</v>
      </c>
      <c r="AY71" s="34">
        <f t="shared" si="32"/>
        <v>6</v>
      </c>
      <c r="AZ71" s="34">
        <f t="shared" si="32"/>
        <v>7</v>
      </c>
      <c r="BA71" s="34">
        <f t="shared" si="32"/>
        <v>7</v>
      </c>
      <c r="BB71" s="34">
        <f t="shared" si="32"/>
        <v>6</v>
      </c>
      <c r="BC71" s="34">
        <f t="shared" si="32"/>
        <v>7</v>
      </c>
      <c r="BD71" s="34">
        <f t="shared" si="32"/>
        <v>6</v>
      </c>
    </row>
    <row r="72" spans="1:56">
      <c r="A72" s="27"/>
      <c r="B72" s="28"/>
      <c r="C72" s="43"/>
      <c r="D72" s="23" t="s">
        <v>494</v>
      </c>
      <c r="E72" s="24">
        <f>ROUND(E67*30%,0)</f>
        <v>10</v>
      </c>
      <c r="F72" s="34">
        <f>ROUND(F67*30%,0)</f>
        <v>11</v>
      </c>
      <c r="G72" s="34">
        <f>ROUND(G67*30%,0)</f>
        <v>11</v>
      </c>
      <c r="H72" s="34">
        <f>ROUND(H67*30%,0)</f>
        <v>11</v>
      </c>
      <c r="I72" s="34">
        <f t="shared" ref="I72:BD72" si="33">ROUND(I67*30%,0)</f>
        <v>16</v>
      </c>
      <c r="J72" s="34">
        <f t="shared" si="33"/>
        <v>19</v>
      </c>
      <c r="K72" s="34">
        <f t="shared" si="33"/>
        <v>18</v>
      </c>
      <c r="L72" s="34">
        <f t="shared" si="33"/>
        <v>13</v>
      </c>
      <c r="M72" s="34">
        <f t="shared" si="33"/>
        <v>13</v>
      </c>
      <c r="N72" s="34">
        <f t="shared" si="33"/>
        <v>11</v>
      </c>
      <c r="O72" s="34">
        <f t="shared" si="33"/>
        <v>8</v>
      </c>
      <c r="P72" s="34">
        <f t="shared" si="33"/>
        <v>8</v>
      </c>
      <c r="Q72" s="34">
        <f t="shared" si="33"/>
        <v>10</v>
      </c>
      <c r="R72" s="34">
        <f t="shared" si="33"/>
        <v>8</v>
      </c>
      <c r="S72" s="34">
        <f t="shared" si="33"/>
        <v>10</v>
      </c>
      <c r="T72" s="34">
        <f t="shared" si="33"/>
        <v>11</v>
      </c>
      <c r="U72" s="34">
        <f t="shared" si="33"/>
        <v>8</v>
      </c>
      <c r="V72" s="34">
        <f t="shared" si="33"/>
        <v>8</v>
      </c>
      <c r="W72" s="34">
        <f t="shared" si="33"/>
        <v>8</v>
      </c>
      <c r="X72" s="34">
        <f t="shared" si="33"/>
        <v>8</v>
      </c>
      <c r="Y72" s="34">
        <f t="shared" si="33"/>
        <v>8</v>
      </c>
      <c r="Z72" s="34">
        <f t="shared" si="33"/>
        <v>11</v>
      </c>
      <c r="AA72" s="34">
        <f t="shared" si="33"/>
        <v>8</v>
      </c>
      <c r="AB72" s="34">
        <f t="shared" si="33"/>
        <v>8</v>
      </c>
      <c r="AC72" s="34">
        <f t="shared" si="33"/>
        <v>8</v>
      </c>
      <c r="AD72" s="34">
        <f t="shared" si="33"/>
        <v>8</v>
      </c>
      <c r="AE72" s="34">
        <f t="shared" si="33"/>
        <v>8</v>
      </c>
      <c r="AF72" s="34">
        <f t="shared" si="33"/>
        <v>9</v>
      </c>
      <c r="AG72" s="34">
        <f t="shared" si="33"/>
        <v>10</v>
      </c>
      <c r="AH72" s="34">
        <f t="shared" si="33"/>
        <v>9</v>
      </c>
      <c r="AI72" s="34">
        <f t="shared" si="33"/>
        <v>13</v>
      </c>
      <c r="AJ72" s="34">
        <f t="shared" si="33"/>
        <v>8</v>
      </c>
      <c r="AK72" s="34">
        <f t="shared" si="33"/>
        <v>8</v>
      </c>
      <c r="AL72" s="34">
        <f t="shared" si="33"/>
        <v>12</v>
      </c>
      <c r="AM72" s="34">
        <f t="shared" si="33"/>
        <v>8</v>
      </c>
      <c r="AN72" s="34">
        <f t="shared" si="33"/>
        <v>11</v>
      </c>
      <c r="AO72" s="34">
        <f t="shared" si="33"/>
        <v>8</v>
      </c>
      <c r="AP72" s="34">
        <f t="shared" si="33"/>
        <v>8</v>
      </c>
      <c r="AQ72" s="34">
        <f t="shared" si="33"/>
        <v>9</v>
      </c>
      <c r="AR72" s="34">
        <f t="shared" si="33"/>
        <v>11</v>
      </c>
      <c r="AS72" s="34">
        <f t="shared" si="33"/>
        <v>8</v>
      </c>
      <c r="AT72" s="34">
        <f t="shared" si="33"/>
        <v>10</v>
      </c>
      <c r="AU72" s="34">
        <f t="shared" si="33"/>
        <v>14</v>
      </c>
      <c r="AV72" s="34">
        <f t="shared" si="33"/>
        <v>8</v>
      </c>
      <c r="AW72" s="34">
        <f t="shared" si="33"/>
        <v>9</v>
      </c>
      <c r="AX72" s="34">
        <f t="shared" si="33"/>
        <v>8</v>
      </c>
      <c r="AY72" s="34">
        <f t="shared" si="33"/>
        <v>8</v>
      </c>
      <c r="AZ72" s="34">
        <f t="shared" si="33"/>
        <v>11</v>
      </c>
      <c r="BA72" s="34">
        <f t="shared" si="33"/>
        <v>12</v>
      </c>
      <c r="BB72" s="34">
        <f t="shared" si="33"/>
        <v>8</v>
      </c>
      <c r="BC72" s="34">
        <f t="shared" si="33"/>
        <v>9</v>
      </c>
      <c r="BD72" s="34">
        <f t="shared" si="33"/>
        <v>8</v>
      </c>
    </row>
    <row r="73" spans="1:56">
      <c r="A73" s="27"/>
      <c r="B73" s="28"/>
      <c r="C73" s="43"/>
      <c r="D73" s="23" t="s">
        <v>495</v>
      </c>
      <c r="E73" s="24">
        <f>ROUND(E69*60%,0)</f>
        <v>15</v>
      </c>
      <c r="F73" s="34">
        <f>ROUND(F69*60%,0)</f>
        <v>16</v>
      </c>
      <c r="G73" s="34">
        <f>ROUND(G69*60%,0)</f>
        <v>15</v>
      </c>
      <c r="H73" s="34">
        <f>ROUND(H69*60%,0)</f>
        <v>16</v>
      </c>
      <c r="I73" s="34">
        <f t="shared" ref="I73:BD73" si="34">ROUND(I69*60%,0)</f>
        <v>14</v>
      </c>
      <c r="J73" s="34">
        <f t="shared" si="34"/>
        <v>14</v>
      </c>
      <c r="K73" s="34">
        <f t="shared" si="34"/>
        <v>14</v>
      </c>
      <c r="L73" s="34">
        <f t="shared" si="34"/>
        <v>15</v>
      </c>
      <c r="M73" s="34">
        <f t="shared" si="34"/>
        <v>15</v>
      </c>
      <c r="N73" s="34">
        <f t="shared" si="34"/>
        <v>14</v>
      </c>
      <c r="O73" s="34">
        <f t="shared" si="34"/>
        <v>14</v>
      </c>
      <c r="P73" s="34">
        <f t="shared" si="34"/>
        <v>14</v>
      </c>
      <c r="Q73" s="34">
        <f t="shared" si="34"/>
        <v>16</v>
      </c>
      <c r="R73" s="34">
        <f t="shared" si="34"/>
        <v>14</v>
      </c>
      <c r="S73" s="34">
        <f t="shared" si="34"/>
        <v>14</v>
      </c>
      <c r="T73" s="34">
        <f t="shared" si="34"/>
        <v>14</v>
      </c>
      <c r="U73" s="34">
        <f t="shared" si="34"/>
        <v>14</v>
      </c>
      <c r="V73" s="34">
        <f t="shared" si="34"/>
        <v>14</v>
      </c>
      <c r="W73" s="34">
        <f t="shared" si="34"/>
        <v>14</v>
      </c>
      <c r="X73" s="34">
        <f t="shared" si="34"/>
        <v>14</v>
      </c>
      <c r="Y73" s="34">
        <f t="shared" si="34"/>
        <v>14</v>
      </c>
      <c r="Z73" s="34">
        <f t="shared" si="34"/>
        <v>14</v>
      </c>
      <c r="AA73" s="34">
        <f t="shared" si="34"/>
        <v>14</v>
      </c>
      <c r="AB73" s="34">
        <f t="shared" si="34"/>
        <v>14</v>
      </c>
      <c r="AC73" s="34">
        <f t="shared" si="34"/>
        <v>14</v>
      </c>
      <c r="AD73" s="34">
        <f t="shared" si="34"/>
        <v>14</v>
      </c>
      <c r="AE73" s="34">
        <f t="shared" si="34"/>
        <v>14</v>
      </c>
      <c r="AF73" s="34">
        <f t="shared" si="34"/>
        <v>14</v>
      </c>
      <c r="AG73" s="34">
        <f t="shared" si="34"/>
        <v>14</v>
      </c>
      <c r="AH73" s="34">
        <f t="shared" si="34"/>
        <v>14</v>
      </c>
      <c r="AI73" s="34">
        <f t="shared" si="34"/>
        <v>14</v>
      </c>
      <c r="AJ73" s="34">
        <f t="shared" si="34"/>
        <v>14</v>
      </c>
      <c r="AK73" s="34">
        <f t="shared" si="34"/>
        <v>14</v>
      </c>
      <c r="AL73" s="34">
        <f t="shared" si="34"/>
        <v>14</v>
      </c>
      <c r="AM73" s="34">
        <f t="shared" si="34"/>
        <v>14</v>
      </c>
      <c r="AN73" s="34">
        <f t="shared" si="34"/>
        <v>14</v>
      </c>
      <c r="AO73" s="34">
        <f t="shared" si="34"/>
        <v>14</v>
      </c>
      <c r="AP73" s="34">
        <f t="shared" si="34"/>
        <v>14</v>
      </c>
      <c r="AQ73" s="34">
        <f t="shared" si="34"/>
        <v>14</v>
      </c>
      <c r="AR73" s="34">
        <f t="shared" si="34"/>
        <v>15</v>
      </c>
      <c r="AS73" s="34">
        <f t="shared" si="34"/>
        <v>14</v>
      </c>
      <c r="AT73" s="34">
        <f t="shared" si="34"/>
        <v>14</v>
      </c>
      <c r="AU73" s="34">
        <f t="shared" si="34"/>
        <v>14</v>
      </c>
      <c r="AV73" s="34">
        <f t="shared" si="34"/>
        <v>14</v>
      </c>
      <c r="AW73" s="34">
        <f t="shared" si="34"/>
        <v>14</v>
      </c>
      <c r="AX73" s="34">
        <f t="shared" si="34"/>
        <v>14</v>
      </c>
      <c r="AY73" s="34">
        <f t="shared" si="34"/>
        <v>14</v>
      </c>
      <c r="AZ73" s="34">
        <f t="shared" si="34"/>
        <v>14</v>
      </c>
      <c r="BA73" s="34">
        <f t="shared" si="34"/>
        <v>15</v>
      </c>
      <c r="BB73" s="34">
        <f t="shared" si="34"/>
        <v>14</v>
      </c>
      <c r="BC73" s="34">
        <f t="shared" si="34"/>
        <v>14</v>
      </c>
      <c r="BD73" s="34">
        <f t="shared" si="34"/>
        <v>14</v>
      </c>
    </row>
    <row r="74" spans="1:56">
      <c r="A74" s="27"/>
      <c r="B74" s="28"/>
      <c r="C74" s="44"/>
      <c r="D74" s="45" t="s">
        <v>505</v>
      </c>
      <c r="E74" s="24">
        <v>29</v>
      </c>
      <c r="F74" s="24">
        <v>29</v>
      </c>
      <c r="G74" s="24">
        <v>30</v>
      </c>
      <c r="H74" s="24">
        <v>29</v>
      </c>
      <c r="I74" s="24">
        <v>29</v>
      </c>
      <c r="J74" s="24">
        <v>28</v>
      </c>
      <c r="K74" s="24">
        <v>28</v>
      </c>
      <c r="L74" s="24">
        <v>26</v>
      </c>
      <c r="M74" s="24">
        <v>25</v>
      </c>
      <c r="N74" s="24">
        <v>24</v>
      </c>
      <c r="O74" s="24">
        <v>24</v>
      </c>
      <c r="P74" s="24">
        <v>24</v>
      </c>
      <c r="Q74" s="24">
        <v>25</v>
      </c>
      <c r="R74" s="24">
        <v>24</v>
      </c>
      <c r="S74" s="24">
        <v>24</v>
      </c>
      <c r="T74" s="24">
        <v>24</v>
      </c>
      <c r="U74" s="24">
        <v>24</v>
      </c>
      <c r="V74" s="24">
        <v>24</v>
      </c>
      <c r="W74" s="24">
        <v>24</v>
      </c>
      <c r="X74" s="24">
        <v>24</v>
      </c>
      <c r="Y74" s="24">
        <v>24</v>
      </c>
      <c r="Z74" s="24">
        <v>25</v>
      </c>
      <c r="AA74" s="24">
        <v>24</v>
      </c>
      <c r="AB74" s="24">
        <v>24</v>
      </c>
      <c r="AC74" s="24">
        <v>24</v>
      </c>
      <c r="AD74" s="24">
        <v>24</v>
      </c>
      <c r="AE74" s="24">
        <v>24</v>
      </c>
      <c r="AF74" s="24">
        <v>24</v>
      </c>
      <c r="AG74" s="24">
        <v>26</v>
      </c>
      <c r="AH74" s="24">
        <v>24</v>
      </c>
      <c r="AI74" s="24">
        <v>26</v>
      </c>
      <c r="AJ74" s="24">
        <v>24</v>
      </c>
      <c r="AK74" s="24">
        <v>24</v>
      </c>
      <c r="AL74" s="24">
        <v>25</v>
      </c>
      <c r="AM74" s="24">
        <v>24</v>
      </c>
      <c r="AN74" s="24">
        <v>24</v>
      </c>
      <c r="AO74" s="24">
        <v>24</v>
      </c>
      <c r="AP74" s="24">
        <v>24</v>
      </c>
      <c r="AQ74" s="24">
        <v>24</v>
      </c>
      <c r="AR74" s="24">
        <v>25</v>
      </c>
      <c r="AS74" s="24">
        <v>24</v>
      </c>
      <c r="AT74" s="24">
        <v>24</v>
      </c>
      <c r="AU74" s="24">
        <v>26</v>
      </c>
      <c r="AV74" s="24">
        <v>24</v>
      </c>
      <c r="AW74" s="24">
        <v>24</v>
      </c>
      <c r="AX74" s="24">
        <v>24</v>
      </c>
      <c r="AY74" s="24">
        <v>24</v>
      </c>
      <c r="AZ74" s="24">
        <v>25</v>
      </c>
      <c r="BA74" s="24">
        <v>26</v>
      </c>
      <c r="BB74" s="24">
        <v>24</v>
      </c>
      <c r="BC74" s="24">
        <v>24</v>
      </c>
      <c r="BD74" s="24">
        <v>24</v>
      </c>
    </row>
    <row r="75" s="1" customFormat="1" ht="15.75" spans="1:56">
      <c r="A75" s="27"/>
      <c r="B75" s="28"/>
      <c r="C75" s="46" t="s">
        <v>497</v>
      </c>
      <c r="D75" s="46"/>
      <c r="E75" s="47">
        <f>SUM(E71:E74)</f>
        <v>62</v>
      </c>
      <c r="F75" s="48">
        <f t="shared" ref="F75:BD75" si="35">SUM(F71:F74)</f>
        <v>64</v>
      </c>
      <c r="G75" s="48">
        <f t="shared" si="35"/>
        <v>64</v>
      </c>
      <c r="H75" s="48">
        <f t="shared" si="35"/>
        <v>65</v>
      </c>
      <c r="I75" s="48">
        <f t="shared" si="35"/>
        <v>66</v>
      </c>
      <c r="J75" s="48">
        <f t="shared" si="35"/>
        <v>68</v>
      </c>
      <c r="K75" s="48">
        <f t="shared" si="35"/>
        <v>67</v>
      </c>
      <c r="L75" s="48">
        <f t="shared" si="35"/>
        <v>62</v>
      </c>
      <c r="M75" s="48">
        <f t="shared" si="35"/>
        <v>61</v>
      </c>
      <c r="N75" s="48">
        <f t="shared" si="35"/>
        <v>56</v>
      </c>
      <c r="O75" s="48">
        <f t="shared" si="35"/>
        <v>52</v>
      </c>
      <c r="P75" s="48">
        <f t="shared" si="35"/>
        <v>52</v>
      </c>
      <c r="Q75" s="48">
        <f t="shared" si="35"/>
        <v>59</v>
      </c>
      <c r="R75" s="48">
        <f t="shared" si="35"/>
        <v>52</v>
      </c>
      <c r="S75" s="48">
        <f t="shared" si="35"/>
        <v>55</v>
      </c>
      <c r="T75" s="48">
        <f t="shared" si="35"/>
        <v>56</v>
      </c>
      <c r="U75" s="48">
        <f t="shared" si="35"/>
        <v>52</v>
      </c>
      <c r="V75" s="48">
        <f t="shared" si="35"/>
        <v>52</v>
      </c>
      <c r="W75" s="48">
        <f t="shared" si="35"/>
        <v>52</v>
      </c>
      <c r="X75" s="48">
        <f t="shared" si="35"/>
        <v>52</v>
      </c>
      <c r="Y75" s="48">
        <f t="shared" si="35"/>
        <v>52</v>
      </c>
      <c r="Z75" s="48">
        <f t="shared" si="35"/>
        <v>57</v>
      </c>
      <c r="AA75" s="48">
        <f t="shared" si="35"/>
        <v>53</v>
      </c>
      <c r="AB75" s="48">
        <f t="shared" si="35"/>
        <v>52</v>
      </c>
      <c r="AC75" s="48">
        <f t="shared" si="35"/>
        <v>52</v>
      </c>
      <c r="AD75" s="48">
        <f t="shared" si="35"/>
        <v>52</v>
      </c>
      <c r="AE75" s="48">
        <f t="shared" si="35"/>
        <v>52</v>
      </c>
      <c r="AF75" s="48">
        <f t="shared" si="35"/>
        <v>53</v>
      </c>
      <c r="AG75" s="48">
        <f t="shared" si="35"/>
        <v>57</v>
      </c>
      <c r="AH75" s="48">
        <f t="shared" si="35"/>
        <v>53</v>
      </c>
      <c r="AI75" s="48">
        <f t="shared" si="35"/>
        <v>60</v>
      </c>
      <c r="AJ75" s="48">
        <f t="shared" si="35"/>
        <v>52</v>
      </c>
      <c r="AK75" s="48">
        <f t="shared" si="35"/>
        <v>52</v>
      </c>
      <c r="AL75" s="48">
        <f t="shared" si="35"/>
        <v>59</v>
      </c>
      <c r="AM75" s="48">
        <f t="shared" si="35"/>
        <v>52</v>
      </c>
      <c r="AN75" s="48">
        <f t="shared" si="35"/>
        <v>56</v>
      </c>
      <c r="AO75" s="48">
        <f t="shared" si="35"/>
        <v>52</v>
      </c>
      <c r="AP75" s="48">
        <f t="shared" si="35"/>
        <v>53</v>
      </c>
      <c r="AQ75" s="48">
        <f t="shared" si="35"/>
        <v>53</v>
      </c>
      <c r="AR75" s="48">
        <f t="shared" si="35"/>
        <v>59</v>
      </c>
      <c r="AS75" s="48">
        <f t="shared" si="35"/>
        <v>53</v>
      </c>
      <c r="AT75" s="48">
        <f t="shared" si="35"/>
        <v>55</v>
      </c>
      <c r="AU75" s="48">
        <f t="shared" si="35"/>
        <v>62</v>
      </c>
      <c r="AV75" s="48">
        <f t="shared" si="35"/>
        <v>52</v>
      </c>
      <c r="AW75" s="48">
        <f t="shared" si="35"/>
        <v>53</v>
      </c>
      <c r="AX75" s="48">
        <f t="shared" si="35"/>
        <v>52</v>
      </c>
      <c r="AY75" s="48">
        <f t="shared" si="35"/>
        <v>52</v>
      </c>
      <c r="AZ75" s="48">
        <f t="shared" si="35"/>
        <v>57</v>
      </c>
      <c r="BA75" s="48">
        <f t="shared" si="35"/>
        <v>60</v>
      </c>
      <c r="BB75" s="48">
        <f t="shared" si="35"/>
        <v>52</v>
      </c>
      <c r="BC75" s="48">
        <f t="shared" si="35"/>
        <v>54</v>
      </c>
      <c r="BD75" s="48">
        <f t="shared" si="35"/>
        <v>52</v>
      </c>
    </row>
    <row r="76" spans="1:56">
      <c r="A76" s="27"/>
      <c r="B76" s="21" t="s">
        <v>508</v>
      </c>
      <c r="C76" s="22" t="s">
        <v>280</v>
      </c>
      <c r="D76" s="23" t="s">
        <v>486</v>
      </c>
      <c r="E76" s="24">
        <v>19</v>
      </c>
      <c r="F76" s="50">
        <v>21</v>
      </c>
      <c r="G76" s="51">
        <v>20</v>
      </c>
      <c r="H76" s="51">
        <v>20</v>
      </c>
      <c r="I76" s="51">
        <v>18</v>
      </c>
      <c r="J76" s="51">
        <v>17</v>
      </c>
      <c r="K76" s="51">
        <v>18</v>
      </c>
      <c r="L76" s="51">
        <v>20</v>
      </c>
      <c r="M76" s="51">
        <v>19</v>
      </c>
      <c r="N76" s="51">
        <v>18</v>
      </c>
      <c r="O76" s="51">
        <v>16</v>
      </c>
      <c r="P76" s="51">
        <v>16</v>
      </c>
      <c r="Q76" s="51">
        <v>19</v>
      </c>
      <c r="R76" s="51">
        <v>15</v>
      </c>
      <c r="S76" s="51">
        <v>16</v>
      </c>
      <c r="T76" s="51">
        <v>18</v>
      </c>
      <c r="U76" s="51">
        <v>16</v>
      </c>
      <c r="V76" s="51">
        <v>16</v>
      </c>
      <c r="W76" s="51">
        <v>15</v>
      </c>
      <c r="X76" s="68">
        <v>15</v>
      </c>
      <c r="Y76" s="51">
        <v>15</v>
      </c>
      <c r="Z76" s="51">
        <v>17</v>
      </c>
      <c r="AA76" s="51">
        <v>15</v>
      </c>
      <c r="AB76" s="51">
        <v>14</v>
      </c>
      <c r="AC76" s="51">
        <v>16</v>
      </c>
      <c r="AD76" s="51">
        <v>16</v>
      </c>
      <c r="AE76" s="51">
        <v>16</v>
      </c>
      <c r="AF76" s="51">
        <v>16</v>
      </c>
      <c r="AG76" s="51">
        <v>17</v>
      </c>
      <c r="AH76" s="51">
        <v>15</v>
      </c>
      <c r="AI76" s="51">
        <v>18</v>
      </c>
      <c r="AJ76" s="79">
        <v>16</v>
      </c>
      <c r="AK76" s="51">
        <v>16</v>
      </c>
      <c r="AL76" s="51">
        <v>19</v>
      </c>
      <c r="AM76" s="51">
        <v>15</v>
      </c>
      <c r="AN76" s="51">
        <v>18</v>
      </c>
      <c r="AO76" s="51">
        <v>15</v>
      </c>
      <c r="AP76" s="51">
        <v>17</v>
      </c>
      <c r="AQ76" s="51">
        <v>15</v>
      </c>
      <c r="AR76" s="51">
        <v>18</v>
      </c>
      <c r="AS76" s="51">
        <v>15</v>
      </c>
      <c r="AT76" s="51">
        <v>19</v>
      </c>
      <c r="AU76" s="51">
        <v>18</v>
      </c>
      <c r="AV76" s="51">
        <v>16</v>
      </c>
      <c r="AW76" s="51">
        <v>16</v>
      </c>
      <c r="AX76" s="51">
        <v>16</v>
      </c>
      <c r="AY76" s="51">
        <v>15</v>
      </c>
      <c r="AZ76" s="51">
        <v>17</v>
      </c>
      <c r="BA76" s="51">
        <v>17</v>
      </c>
      <c r="BB76" s="51">
        <v>15</v>
      </c>
      <c r="BC76" s="51">
        <v>16</v>
      </c>
      <c r="BD76" s="51">
        <v>16</v>
      </c>
    </row>
    <row r="77" spans="1:56">
      <c r="A77" s="27"/>
      <c r="B77" s="28"/>
      <c r="C77" s="29" t="s">
        <v>281</v>
      </c>
      <c r="D77" s="29" t="s">
        <v>486</v>
      </c>
      <c r="E77" s="30">
        <v>18</v>
      </c>
      <c r="F77" s="31">
        <v>22</v>
      </c>
      <c r="G77" s="31">
        <v>19</v>
      </c>
      <c r="H77" s="31">
        <v>22</v>
      </c>
      <c r="I77" s="31">
        <v>17</v>
      </c>
      <c r="J77" s="31">
        <v>17</v>
      </c>
      <c r="K77" s="31">
        <v>19</v>
      </c>
      <c r="L77" s="31">
        <v>19</v>
      </c>
      <c r="M77" s="31">
        <v>20</v>
      </c>
      <c r="N77" s="31">
        <v>19</v>
      </c>
      <c r="O77" s="31">
        <v>15</v>
      </c>
      <c r="P77" s="31">
        <v>15</v>
      </c>
      <c r="Q77" s="31">
        <v>20</v>
      </c>
      <c r="R77" s="31">
        <v>14</v>
      </c>
      <c r="S77" s="31">
        <v>18</v>
      </c>
      <c r="T77" s="31">
        <v>17</v>
      </c>
      <c r="U77" s="31">
        <v>14</v>
      </c>
      <c r="V77" s="31">
        <v>15</v>
      </c>
      <c r="W77" s="31">
        <v>14</v>
      </c>
      <c r="X77" s="31">
        <v>14</v>
      </c>
      <c r="Y77" s="31">
        <v>15</v>
      </c>
      <c r="Z77" s="31">
        <v>19</v>
      </c>
      <c r="AA77" s="31">
        <v>16</v>
      </c>
      <c r="AB77" s="31">
        <v>16</v>
      </c>
      <c r="AC77" s="31">
        <v>15</v>
      </c>
      <c r="AD77" s="31">
        <v>15</v>
      </c>
      <c r="AE77" s="31">
        <v>15</v>
      </c>
      <c r="AF77" s="31">
        <v>15</v>
      </c>
      <c r="AG77" s="31">
        <v>18</v>
      </c>
      <c r="AH77" s="31">
        <v>15</v>
      </c>
      <c r="AI77" s="31">
        <v>17</v>
      </c>
      <c r="AJ77" s="31">
        <v>15</v>
      </c>
      <c r="AK77" s="31">
        <v>15</v>
      </c>
      <c r="AL77" s="31">
        <v>20</v>
      </c>
      <c r="AM77" s="31">
        <v>14</v>
      </c>
      <c r="AN77" s="31">
        <v>20</v>
      </c>
      <c r="AO77" s="31">
        <v>15</v>
      </c>
      <c r="AP77" s="31">
        <v>16</v>
      </c>
      <c r="AQ77" s="31">
        <v>16</v>
      </c>
      <c r="AR77" s="31">
        <v>21</v>
      </c>
      <c r="AS77" s="31">
        <v>17</v>
      </c>
      <c r="AT77" s="31">
        <v>18</v>
      </c>
      <c r="AU77" s="31">
        <v>19</v>
      </c>
      <c r="AV77" s="31">
        <v>15</v>
      </c>
      <c r="AW77" s="31">
        <v>16</v>
      </c>
      <c r="AX77" s="31">
        <v>16</v>
      </c>
      <c r="AY77" s="31">
        <v>16</v>
      </c>
      <c r="AZ77" s="31">
        <v>18</v>
      </c>
      <c r="BA77" s="31">
        <v>20</v>
      </c>
      <c r="BB77" s="31">
        <v>14</v>
      </c>
      <c r="BC77" s="31">
        <v>15</v>
      </c>
      <c r="BD77" s="31">
        <v>15</v>
      </c>
    </row>
    <row r="78" spans="1:56">
      <c r="A78" s="27"/>
      <c r="B78" s="28"/>
      <c r="C78" s="32" t="s">
        <v>282</v>
      </c>
      <c r="D78" s="29" t="s">
        <v>486</v>
      </c>
      <c r="E78" s="30">
        <v>21</v>
      </c>
      <c r="F78" s="31">
        <v>21</v>
      </c>
      <c r="G78" s="31">
        <v>20</v>
      </c>
      <c r="H78" s="31">
        <v>21</v>
      </c>
      <c r="I78" s="31">
        <v>18</v>
      </c>
      <c r="J78" s="31">
        <v>16</v>
      </c>
      <c r="K78" s="31">
        <v>20</v>
      </c>
      <c r="L78" s="31">
        <v>20</v>
      </c>
      <c r="M78" s="31">
        <v>20</v>
      </c>
      <c r="N78" s="31">
        <v>20</v>
      </c>
      <c r="O78" s="31">
        <v>17</v>
      </c>
      <c r="P78" s="31">
        <v>15</v>
      </c>
      <c r="Q78" s="31">
        <v>20</v>
      </c>
      <c r="R78" s="31">
        <v>15</v>
      </c>
      <c r="S78" s="31">
        <v>17</v>
      </c>
      <c r="T78" s="31">
        <v>18</v>
      </c>
      <c r="U78" s="31">
        <v>16</v>
      </c>
      <c r="V78" s="31">
        <v>15</v>
      </c>
      <c r="W78" s="31">
        <v>15</v>
      </c>
      <c r="X78" s="31">
        <v>15</v>
      </c>
      <c r="Y78" s="31">
        <v>14</v>
      </c>
      <c r="Z78" s="31">
        <v>18</v>
      </c>
      <c r="AA78" s="31">
        <v>17</v>
      </c>
      <c r="AB78" s="31">
        <v>15</v>
      </c>
      <c r="AC78" s="31">
        <v>16</v>
      </c>
      <c r="AD78" s="31">
        <v>16</v>
      </c>
      <c r="AE78" s="31">
        <v>17</v>
      </c>
      <c r="AF78" s="31">
        <v>16</v>
      </c>
      <c r="AG78" s="31">
        <v>18</v>
      </c>
      <c r="AH78" s="31">
        <v>16</v>
      </c>
      <c r="AI78" s="31">
        <v>19</v>
      </c>
      <c r="AJ78" s="31">
        <v>16</v>
      </c>
      <c r="AK78" s="31">
        <v>16</v>
      </c>
      <c r="AL78" s="31">
        <v>20</v>
      </c>
      <c r="AM78" s="31">
        <v>16</v>
      </c>
      <c r="AN78" s="31">
        <v>20</v>
      </c>
      <c r="AO78" s="31">
        <v>16</v>
      </c>
      <c r="AP78" s="31">
        <v>15</v>
      </c>
      <c r="AQ78" s="31">
        <v>16</v>
      </c>
      <c r="AR78" s="31">
        <v>20</v>
      </c>
      <c r="AS78" s="31">
        <v>17</v>
      </c>
      <c r="AT78" s="31">
        <v>20</v>
      </c>
      <c r="AU78" s="31">
        <v>20</v>
      </c>
      <c r="AV78" s="31">
        <v>15</v>
      </c>
      <c r="AW78" s="31">
        <v>17</v>
      </c>
      <c r="AX78" s="31">
        <v>14</v>
      </c>
      <c r="AY78" s="31">
        <v>16</v>
      </c>
      <c r="AZ78" s="31">
        <v>19</v>
      </c>
      <c r="BA78" s="31">
        <v>19</v>
      </c>
      <c r="BB78" s="31">
        <v>14</v>
      </c>
      <c r="BC78" s="31">
        <v>16</v>
      </c>
      <c r="BD78" s="31">
        <v>15</v>
      </c>
    </row>
    <row r="79" ht="15.75" spans="1:56">
      <c r="A79" s="27"/>
      <c r="B79" s="28"/>
      <c r="C79" s="29" t="s">
        <v>283</v>
      </c>
      <c r="D79" s="29" t="s">
        <v>486</v>
      </c>
      <c r="E79" s="34">
        <v>22</v>
      </c>
      <c r="F79" s="35">
        <v>22</v>
      </c>
      <c r="G79" s="35">
        <v>21</v>
      </c>
      <c r="H79" s="35">
        <v>22</v>
      </c>
      <c r="I79" s="35">
        <v>19</v>
      </c>
      <c r="J79" s="35">
        <v>19</v>
      </c>
      <c r="K79" s="35">
        <v>19</v>
      </c>
      <c r="L79" s="35">
        <v>20</v>
      </c>
      <c r="M79" s="35">
        <v>20</v>
      </c>
      <c r="N79" s="35">
        <v>18</v>
      </c>
      <c r="O79" s="35">
        <v>17</v>
      </c>
      <c r="P79" s="35">
        <v>16</v>
      </c>
      <c r="Q79" s="35">
        <v>20</v>
      </c>
      <c r="R79" s="35">
        <v>14</v>
      </c>
      <c r="S79" s="35">
        <v>18</v>
      </c>
      <c r="T79" s="35">
        <v>20</v>
      </c>
      <c r="U79" s="35">
        <v>15</v>
      </c>
      <c r="V79" s="35">
        <v>15</v>
      </c>
      <c r="W79" s="35">
        <v>14</v>
      </c>
      <c r="X79" s="67">
        <v>15</v>
      </c>
      <c r="Y79" s="35">
        <v>16</v>
      </c>
      <c r="Z79" s="35">
        <v>18</v>
      </c>
      <c r="AA79" s="35">
        <v>16</v>
      </c>
      <c r="AB79" s="35">
        <v>16</v>
      </c>
      <c r="AC79" s="35">
        <v>16</v>
      </c>
      <c r="AD79" s="35">
        <v>15</v>
      </c>
      <c r="AE79" s="35">
        <v>16</v>
      </c>
      <c r="AF79" s="35">
        <v>17</v>
      </c>
      <c r="AG79" s="35">
        <v>18</v>
      </c>
      <c r="AH79" s="35">
        <v>16</v>
      </c>
      <c r="AI79" s="35">
        <v>17</v>
      </c>
      <c r="AJ79" s="78">
        <v>15</v>
      </c>
      <c r="AK79" s="35">
        <v>17</v>
      </c>
      <c r="AL79" s="35">
        <v>20</v>
      </c>
      <c r="AM79" s="35">
        <v>16</v>
      </c>
      <c r="AN79" s="35">
        <v>21</v>
      </c>
      <c r="AO79" s="35">
        <v>17</v>
      </c>
      <c r="AP79" s="35">
        <v>17</v>
      </c>
      <c r="AQ79" s="35">
        <v>16</v>
      </c>
      <c r="AR79" s="35">
        <v>19</v>
      </c>
      <c r="AS79" s="35">
        <v>16</v>
      </c>
      <c r="AT79" s="35">
        <v>19</v>
      </c>
      <c r="AU79" s="35">
        <v>19</v>
      </c>
      <c r="AV79" s="35">
        <v>16</v>
      </c>
      <c r="AW79" s="35">
        <v>17</v>
      </c>
      <c r="AX79" s="35">
        <v>15</v>
      </c>
      <c r="AY79" s="35">
        <v>16</v>
      </c>
      <c r="AZ79" s="35">
        <v>20</v>
      </c>
      <c r="BA79" s="35">
        <v>21</v>
      </c>
      <c r="BB79" s="35">
        <v>16</v>
      </c>
      <c r="BC79" s="35">
        <v>16</v>
      </c>
      <c r="BD79" s="35">
        <v>16</v>
      </c>
    </row>
    <row r="80" ht="15.75" spans="1:56">
      <c r="A80" s="27"/>
      <c r="B80" s="28"/>
      <c r="C80" s="86" t="s">
        <v>487</v>
      </c>
      <c r="D80" s="36"/>
      <c r="E80" s="53">
        <f>SUM(E76:E79)</f>
        <v>80</v>
      </c>
      <c r="F80" s="53">
        <f t="shared" ref="F80:BD80" si="36">SUM(F76:F79)</f>
        <v>86</v>
      </c>
      <c r="G80" s="53">
        <f t="shared" si="36"/>
        <v>80</v>
      </c>
      <c r="H80" s="53">
        <f t="shared" si="36"/>
        <v>85</v>
      </c>
      <c r="I80" s="53">
        <f t="shared" si="36"/>
        <v>72</v>
      </c>
      <c r="J80" s="53">
        <f t="shared" si="36"/>
        <v>69</v>
      </c>
      <c r="K80" s="53">
        <f t="shared" si="36"/>
        <v>76</v>
      </c>
      <c r="L80" s="53">
        <f t="shared" si="36"/>
        <v>79</v>
      </c>
      <c r="M80" s="53">
        <f t="shared" si="36"/>
        <v>79</v>
      </c>
      <c r="N80" s="53">
        <f t="shared" si="36"/>
        <v>75</v>
      </c>
      <c r="O80" s="53">
        <f t="shared" si="36"/>
        <v>65</v>
      </c>
      <c r="P80" s="53">
        <f t="shared" si="36"/>
        <v>62</v>
      </c>
      <c r="Q80" s="53">
        <f t="shared" si="36"/>
        <v>79</v>
      </c>
      <c r="R80" s="53">
        <f t="shared" si="36"/>
        <v>58</v>
      </c>
      <c r="S80" s="53">
        <f t="shared" si="36"/>
        <v>69</v>
      </c>
      <c r="T80" s="53">
        <f t="shared" si="36"/>
        <v>73</v>
      </c>
      <c r="U80" s="53">
        <f t="shared" si="36"/>
        <v>61</v>
      </c>
      <c r="V80" s="53">
        <f t="shared" si="36"/>
        <v>61</v>
      </c>
      <c r="W80" s="53">
        <f t="shared" si="36"/>
        <v>58</v>
      </c>
      <c r="X80" s="53">
        <f t="shared" si="36"/>
        <v>59</v>
      </c>
      <c r="Y80" s="53">
        <f t="shared" si="36"/>
        <v>60</v>
      </c>
      <c r="Z80" s="53">
        <f t="shared" si="36"/>
        <v>72</v>
      </c>
      <c r="AA80" s="53">
        <f t="shared" si="36"/>
        <v>64</v>
      </c>
      <c r="AB80" s="53">
        <f t="shared" si="36"/>
        <v>61</v>
      </c>
      <c r="AC80" s="53">
        <f t="shared" si="36"/>
        <v>63</v>
      </c>
      <c r="AD80" s="53">
        <f t="shared" si="36"/>
        <v>62</v>
      </c>
      <c r="AE80" s="53">
        <f t="shared" si="36"/>
        <v>64</v>
      </c>
      <c r="AF80" s="53">
        <f t="shared" si="36"/>
        <v>64</v>
      </c>
      <c r="AG80" s="53">
        <f t="shared" si="36"/>
        <v>71</v>
      </c>
      <c r="AH80" s="53">
        <f t="shared" si="36"/>
        <v>62</v>
      </c>
      <c r="AI80" s="53">
        <f t="shared" si="36"/>
        <v>71</v>
      </c>
      <c r="AJ80" s="53">
        <f t="shared" si="36"/>
        <v>62</v>
      </c>
      <c r="AK80" s="53">
        <f t="shared" si="36"/>
        <v>64</v>
      </c>
      <c r="AL80" s="53">
        <f t="shared" si="36"/>
        <v>79</v>
      </c>
      <c r="AM80" s="53">
        <f t="shared" si="36"/>
        <v>61</v>
      </c>
      <c r="AN80" s="53">
        <f t="shared" si="36"/>
        <v>79</v>
      </c>
      <c r="AO80" s="53">
        <f t="shared" si="36"/>
        <v>63</v>
      </c>
      <c r="AP80" s="53">
        <f t="shared" si="36"/>
        <v>65</v>
      </c>
      <c r="AQ80" s="53">
        <f t="shared" si="36"/>
        <v>63</v>
      </c>
      <c r="AR80" s="53">
        <f t="shared" si="36"/>
        <v>78</v>
      </c>
      <c r="AS80" s="53">
        <f t="shared" si="36"/>
        <v>65</v>
      </c>
      <c r="AT80" s="53">
        <f t="shared" si="36"/>
        <v>76</v>
      </c>
      <c r="AU80" s="53">
        <f t="shared" si="36"/>
        <v>76</v>
      </c>
      <c r="AV80" s="53">
        <f t="shared" si="36"/>
        <v>62</v>
      </c>
      <c r="AW80" s="53">
        <f t="shared" si="36"/>
        <v>66</v>
      </c>
      <c r="AX80" s="53">
        <f t="shared" si="36"/>
        <v>61</v>
      </c>
      <c r="AY80" s="53">
        <f t="shared" si="36"/>
        <v>63</v>
      </c>
      <c r="AZ80" s="53">
        <f t="shared" si="36"/>
        <v>74</v>
      </c>
      <c r="BA80" s="53">
        <f t="shared" si="36"/>
        <v>77</v>
      </c>
      <c r="BB80" s="53">
        <f t="shared" si="36"/>
        <v>59</v>
      </c>
      <c r="BC80" s="53">
        <f t="shared" si="36"/>
        <v>63</v>
      </c>
      <c r="BD80" s="53">
        <f t="shared" si="36"/>
        <v>62</v>
      </c>
    </row>
    <row r="81" spans="1:56">
      <c r="A81" s="27"/>
      <c r="B81" s="28"/>
      <c r="C81" s="87" t="s">
        <v>488</v>
      </c>
      <c r="D81" s="23" t="s">
        <v>503</v>
      </c>
      <c r="E81" s="24">
        <v>30</v>
      </c>
      <c r="F81" s="25">
        <v>35</v>
      </c>
      <c r="G81" s="26">
        <v>36</v>
      </c>
      <c r="H81" s="26">
        <v>35</v>
      </c>
      <c r="I81" s="26">
        <v>52</v>
      </c>
      <c r="J81" s="26">
        <v>63</v>
      </c>
      <c r="K81" s="26">
        <v>65</v>
      </c>
      <c r="L81" s="26">
        <v>45</v>
      </c>
      <c r="M81" s="26">
        <v>41</v>
      </c>
      <c r="N81" s="26">
        <v>38</v>
      </c>
      <c r="O81" s="26">
        <v>28</v>
      </c>
      <c r="P81" s="26">
        <v>29</v>
      </c>
      <c r="Q81" s="26">
        <v>35</v>
      </c>
      <c r="R81" s="26">
        <v>28</v>
      </c>
      <c r="S81" s="26">
        <v>33</v>
      </c>
      <c r="T81" s="26">
        <v>38</v>
      </c>
      <c r="U81" s="26">
        <v>28</v>
      </c>
      <c r="V81" s="26">
        <v>28</v>
      </c>
      <c r="W81" s="26">
        <v>28</v>
      </c>
      <c r="X81" s="66">
        <v>29</v>
      </c>
      <c r="Y81" s="26">
        <v>28</v>
      </c>
      <c r="Z81" s="26">
        <v>37</v>
      </c>
      <c r="AA81" s="26">
        <v>28</v>
      </c>
      <c r="AB81" s="26">
        <v>28</v>
      </c>
      <c r="AC81" s="26">
        <v>29</v>
      </c>
      <c r="AD81" s="26">
        <v>29</v>
      </c>
      <c r="AE81" s="26">
        <v>29</v>
      </c>
      <c r="AF81" s="26">
        <v>32</v>
      </c>
      <c r="AG81" s="26">
        <v>34</v>
      </c>
      <c r="AH81" s="26">
        <v>31</v>
      </c>
      <c r="AI81" s="26">
        <v>45</v>
      </c>
      <c r="AJ81" s="77">
        <v>28</v>
      </c>
      <c r="AK81" s="26">
        <v>29</v>
      </c>
      <c r="AL81" s="26">
        <v>42</v>
      </c>
      <c r="AM81" s="26">
        <v>28</v>
      </c>
      <c r="AN81" s="26">
        <v>43</v>
      </c>
      <c r="AO81" s="26">
        <v>29</v>
      </c>
      <c r="AP81" s="26">
        <v>25</v>
      </c>
      <c r="AQ81" s="26">
        <v>30</v>
      </c>
      <c r="AR81" s="26">
        <v>37</v>
      </c>
      <c r="AS81" s="26">
        <v>30</v>
      </c>
      <c r="AT81" s="26">
        <v>34</v>
      </c>
      <c r="AU81" s="26">
        <v>49</v>
      </c>
      <c r="AV81" s="26">
        <v>27</v>
      </c>
      <c r="AW81" s="26">
        <v>32</v>
      </c>
      <c r="AX81" s="26">
        <v>29</v>
      </c>
      <c r="AY81" s="26">
        <v>29</v>
      </c>
      <c r="AZ81" s="26">
        <v>37</v>
      </c>
      <c r="BA81" s="26">
        <v>52</v>
      </c>
      <c r="BB81" s="26">
        <v>28</v>
      </c>
      <c r="BC81" s="26">
        <v>28</v>
      </c>
      <c r="BD81" s="26">
        <v>26</v>
      </c>
    </row>
    <row r="82" spans="1:56">
      <c r="A82" s="27"/>
      <c r="B82" s="28"/>
      <c r="C82" s="88"/>
      <c r="D82" s="23" t="s">
        <v>507</v>
      </c>
      <c r="E82" s="24">
        <v>27</v>
      </c>
      <c r="F82" s="24">
        <v>28</v>
      </c>
      <c r="G82" s="24">
        <v>28</v>
      </c>
      <c r="H82" s="24">
        <v>28</v>
      </c>
      <c r="I82" s="24">
        <v>29</v>
      </c>
      <c r="J82" s="24">
        <v>28</v>
      </c>
      <c r="K82" s="24">
        <v>26</v>
      </c>
      <c r="L82" s="24">
        <v>26</v>
      </c>
      <c r="M82" s="24">
        <v>25</v>
      </c>
      <c r="N82" s="24">
        <v>24</v>
      </c>
      <c r="O82" s="24">
        <v>24</v>
      </c>
      <c r="P82" s="24">
        <v>24</v>
      </c>
      <c r="Q82" s="24">
        <v>25</v>
      </c>
      <c r="R82" s="24">
        <v>24</v>
      </c>
      <c r="S82" s="24">
        <v>24</v>
      </c>
      <c r="T82" s="24">
        <v>24</v>
      </c>
      <c r="U82" s="24">
        <v>24</v>
      </c>
      <c r="V82" s="24">
        <v>24</v>
      </c>
      <c r="W82" s="24">
        <v>24</v>
      </c>
      <c r="X82" s="24">
        <v>24</v>
      </c>
      <c r="Y82" s="24">
        <v>24</v>
      </c>
      <c r="Z82" s="24">
        <v>25</v>
      </c>
      <c r="AA82" s="24">
        <v>24</v>
      </c>
      <c r="AB82" s="24">
        <v>24</v>
      </c>
      <c r="AC82" s="24">
        <v>24</v>
      </c>
      <c r="AD82" s="24">
        <v>24</v>
      </c>
      <c r="AE82" s="24">
        <v>24</v>
      </c>
      <c r="AF82" s="24">
        <v>24</v>
      </c>
      <c r="AG82" s="24">
        <v>26</v>
      </c>
      <c r="AH82" s="24">
        <v>24</v>
      </c>
      <c r="AI82" s="24">
        <v>27</v>
      </c>
      <c r="AJ82" s="24">
        <v>24</v>
      </c>
      <c r="AK82" s="24">
        <v>24</v>
      </c>
      <c r="AL82" s="24">
        <v>26</v>
      </c>
      <c r="AM82" s="24">
        <v>24</v>
      </c>
      <c r="AN82" s="24">
        <v>26</v>
      </c>
      <c r="AO82" s="24">
        <v>24</v>
      </c>
      <c r="AP82" s="24">
        <v>24</v>
      </c>
      <c r="AQ82" s="24">
        <v>24</v>
      </c>
      <c r="AR82" s="24">
        <v>25</v>
      </c>
      <c r="AS82" s="24">
        <v>24</v>
      </c>
      <c r="AT82" s="24">
        <v>24</v>
      </c>
      <c r="AU82" s="24">
        <v>26</v>
      </c>
      <c r="AV82" s="24">
        <v>24</v>
      </c>
      <c r="AW82" s="24">
        <v>24</v>
      </c>
      <c r="AX82" s="24">
        <v>24</v>
      </c>
      <c r="AY82" s="24">
        <v>24</v>
      </c>
      <c r="AZ82" s="24">
        <v>25</v>
      </c>
      <c r="BA82" s="24">
        <v>26</v>
      </c>
      <c r="BB82" s="24">
        <v>24</v>
      </c>
      <c r="BC82" s="24">
        <v>24</v>
      </c>
      <c r="BD82" s="24">
        <v>24</v>
      </c>
    </row>
    <row r="83" spans="1:56">
      <c r="A83" s="27"/>
      <c r="B83" s="28"/>
      <c r="C83" s="89" t="s">
        <v>491</v>
      </c>
      <c r="D83" s="23" t="s">
        <v>503</v>
      </c>
      <c r="E83" s="24">
        <v>23</v>
      </c>
      <c r="F83" s="24">
        <v>27</v>
      </c>
      <c r="G83" s="24">
        <v>27</v>
      </c>
      <c r="H83" s="24">
        <v>27</v>
      </c>
      <c r="I83" s="24">
        <v>25</v>
      </c>
      <c r="J83" s="24">
        <v>23</v>
      </c>
      <c r="K83" s="24">
        <v>25</v>
      </c>
      <c r="L83" s="24">
        <v>25</v>
      </c>
      <c r="M83" s="24">
        <v>26</v>
      </c>
      <c r="N83" s="24">
        <v>24</v>
      </c>
      <c r="O83" s="24">
        <v>24</v>
      </c>
      <c r="P83" s="24">
        <v>24</v>
      </c>
      <c r="Q83" s="24">
        <v>26</v>
      </c>
      <c r="R83" s="24">
        <v>24</v>
      </c>
      <c r="S83" s="24">
        <v>24</v>
      </c>
      <c r="T83" s="24">
        <v>24</v>
      </c>
      <c r="U83" s="24">
        <v>24</v>
      </c>
      <c r="V83" s="24">
        <v>24</v>
      </c>
      <c r="W83" s="24">
        <v>24</v>
      </c>
      <c r="X83" s="24">
        <v>24</v>
      </c>
      <c r="Y83" s="24">
        <v>24</v>
      </c>
      <c r="Z83" s="24">
        <v>24</v>
      </c>
      <c r="AA83" s="24">
        <v>24</v>
      </c>
      <c r="AB83" s="24">
        <v>24</v>
      </c>
      <c r="AC83" s="24">
        <v>24</v>
      </c>
      <c r="AD83" s="24">
        <v>24</v>
      </c>
      <c r="AE83" s="24">
        <v>24</v>
      </c>
      <c r="AF83" s="24">
        <v>24</v>
      </c>
      <c r="AG83" s="24">
        <v>24</v>
      </c>
      <c r="AH83" s="24">
        <v>24</v>
      </c>
      <c r="AI83" s="24">
        <v>25</v>
      </c>
      <c r="AJ83" s="24">
        <v>24</v>
      </c>
      <c r="AK83" s="24">
        <v>24</v>
      </c>
      <c r="AL83" s="24">
        <v>25</v>
      </c>
      <c r="AM83" s="24">
        <v>24</v>
      </c>
      <c r="AN83" s="24">
        <v>25</v>
      </c>
      <c r="AO83" s="24">
        <v>24</v>
      </c>
      <c r="AP83" s="24">
        <v>24</v>
      </c>
      <c r="AQ83" s="24">
        <v>24</v>
      </c>
      <c r="AR83" s="24">
        <v>26</v>
      </c>
      <c r="AS83" s="24">
        <v>24</v>
      </c>
      <c r="AT83" s="24">
        <v>24</v>
      </c>
      <c r="AU83" s="24">
        <v>25</v>
      </c>
      <c r="AV83" s="24">
        <v>24</v>
      </c>
      <c r="AW83" s="24">
        <v>24</v>
      </c>
      <c r="AX83" s="24">
        <v>24</v>
      </c>
      <c r="AY83" s="24">
        <v>24</v>
      </c>
      <c r="AZ83" s="24">
        <v>24</v>
      </c>
      <c r="BA83" s="24">
        <v>25</v>
      </c>
      <c r="BB83" s="24">
        <v>23</v>
      </c>
      <c r="BC83" s="24">
        <v>24</v>
      </c>
      <c r="BD83" s="24">
        <v>24</v>
      </c>
    </row>
    <row r="84" spans="1:56">
      <c r="A84" s="27"/>
      <c r="B84" s="28"/>
      <c r="C84" s="88"/>
      <c r="D84" s="23" t="s">
        <v>507</v>
      </c>
      <c r="E84" s="24">
        <v>28</v>
      </c>
      <c r="F84" s="24">
        <v>30</v>
      </c>
      <c r="G84" s="24">
        <v>30</v>
      </c>
      <c r="H84" s="24">
        <v>30</v>
      </c>
      <c r="I84" s="24">
        <v>29</v>
      </c>
      <c r="J84" s="24">
        <v>26</v>
      </c>
      <c r="K84" s="24">
        <v>27</v>
      </c>
      <c r="L84" s="24">
        <v>26</v>
      </c>
      <c r="M84" s="24">
        <v>25</v>
      </c>
      <c r="N84" s="24">
        <v>24</v>
      </c>
      <c r="O84" s="24">
        <v>24</v>
      </c>
      <c r="P84" s="24">
        <v>24</v>
      </c>
      <c r="Q84" s="24">
        <v>25</v>
      </c>
      <c r="R84" s="24">
        <v>24</v>
      </c>
      <c r="S84" s="24">
        <v>24</v>
      </c>
      <c r="T84" s="24">
        <v>24</v>
      </c>
      <c r="U84" s="24">
        <v>24</v>
      </c>
      <c r="V84" s="24">
        <v>24</v>
      </c>
      <c r="W84" s="24">
        <v>24</v>
      </c>
      <c r="X84" s="24">
        <v>24</v>
      </c>
      <c r="Y84" s="24">
        <v>24</v>
      </c>
      <c r="Z84" s="24">
        <v>25</v>
      </c>
      <c r="AA84" s="24">
        <v>24</v>
      </c>
      <c r="AB84" s="24">
        <v>24</v>
      </c>
      <c r="AC84" s="24">
        <v>24</v>
      </c>
      <c r="AD84" s="24">
        <v>24</v>
      </c>
      <c r="AE84" s="24">
        <v>24</v>
      </c>
      <c r="AF84" s="24">
        <v>24</v>
      </c>
      <c r="AG84" s="24">
        <v>26</v>
      </c>
      <c r="AH84" s="24">
        <v>24</v>
      </c>
      <c r="AI84" s="24">
        <v>25</v>
      </c>
      <c r="AJ84" s="24">
        <v>24</v>
      </c>
      <c r="AK84" s="24">
        <v>24</v>
      </c>
      <c r="AL84" s="24">
        <v>26</v>
      </c>
      <c r="AM84" s="24">
        <v>24</v>
      </c>
      <c r="AN84" s="24">
        <v>26</v>
      </c>
      <c r="AO84" s="24">
        <v>24</v>
      </c>
      <c r="AP84" s="24">
        <v>24</v>
      </c>
      <c r="AQ84" s="24">
        <v>24</v>
      </c>
      <c r="AR84" s="24">
        <v>25</v>
      </c>
      <c r="AS84" s="24">
        <v>24</v>
      </c>
      <c r="AT84" s="24">
        <v>24</v>
      </c>
      <c r="AU84" s="24">
        <v>27</v>
      </c>
      <c r="AV84" s="24">
        <v>24</v>
      </c>
      <c r="AW84" s="24">
        <v>24</v>
      </c>
      <c r="AX84" s="24">
        <v>24</v>
      </c>
      <c r="AY84" s="24">
        <v>24</v>
      </c>
      <c r="AZ84" s="24">
        <v>25</v>
      </c>
      <c r="BA84" s="24">
        <v>26</v>
      </c>
      <c r="BB84" s="24">
        <v>24</v>
      </c>
      <c r="BC84" s="24">
        <v>24</v>
      </c>
      <c r="BD84" s="24">
        <v>24</v>
      </c>
    </row>
    <row r="85" spans="1:56">
      <c r="A85" s="27"/>
      <c r="B85" s="28"/>
      <c r="C85" s="41" t="s">
        <v>492</v>
      </c>
      <c r="D85" s="42" t="s">
        <v>493</v>
      </c>
      <c r="E85" s="24">
        <f>ROUND(E80*10%,0)</f>
        <v>8</v>
      </c>
      <c r="F85" s="24">
        <f>ROUND(F80*10%,0)</f>
        <v>9</v>
      </c>
      <c r="G85" s="24">
        <f>ROUND(G80*10%,0)</f>
        <v>8</v>
      </c>
      <c r="H85" s="24">
        <f>ROUND(H80*10%,0)</f>
        <v>9</v>
      </c>
      <c r="I85" s="24">
        <f t="shared" ref="I85:BA85" si="37">ROUND(I80*10%,0)</f>
        <v>7</v>
      </c>
      <c r="J85" s="24">
        <f t="shared" si="37"/>
        <v>7</v>
      </c>
      <c r="K85" s="24">
        <f t="shared" si="37"/>
        <v>8</v>
      </c>
      <c r="L85" s="24">
        <f t="shared" si="37"/>
        <v>8</v>
      </c>
      <c r="M85" s="24">
        <f t="shared" si="37"/>
        <v>8</v>
      </c>
      <c r="N85" s="24">
        <f t="shared" ref="N85:P85" si="38">ROUND(N80*10%,0)</f>
        <v>8</v>
      </c>
      <c r="O85" s="24">
        <f t="shared" si="38"/>
        <v>7</v>
      </c>
      <c r="P85" s="24">
        <f t="shared" si="38"/>
        <v>6</v>
      </c>
      <c r="Q85" s="24">
        <f t="shared" si="37"/>
        <v>8</v>
      </c>
      <c r="R85" s="24">
        <f t="shared" ref="R85:S85" si="39">ROUND(R80*10%,0)</f>
        <v>6</v>
      </c>
      <c r="S85" s="24">
        <f t="shared" si="39"/>
        <v>7</v>
      </c>
      <c r="T85" s="24">
        <f t="shared" si="37"/>
        <v>7</v>
      </c>
      <c r="U85" s="24">
        <f t="shared" ref="U85:Y85" si="40">ROUND(U80*10%,0)</f>
        <v>6</v>
      </c>
      <c r="V85" s="24">
        <f t="shared" si="40"/>
        <v>6</v>
      </c>
      <c r="W85" s="24">
        <f t="shared" si="40"/>
        <v>6</v>
      </c>
      <c r="X85" s="24">
        <f t="shared" si="40"/>
        <v>6</v>
      </c>
      <c r="Y85" s="24">
        <f t="shared" si="40"/>
        <v>6</v>
      </c>
      <c r="Z85" s="24">
        <f t="shared" si="37"/>
        <v>7</v>
      </c>
      <c r="AA85" s="24">
        <f t="shared" ref="AA85:AE85" si="41">ROUND(AA80*10%,0)</f>
        <v>6</v>
      </c>
      <c r="AB85" s="24">
        <f t="shared" si="41"/>
        <v>6</v>
      </c>
      <c r="AC85" s="24">
        <f t="shared" si="41"/>
        <v>6</v>
      </c>
      <c r="AD85" s="24">
        <f t="shared" si="41"/>
        <v>6</v>
      </c>
      <c r="AE85" s="24">
        <f t="shared" si="41"/>
        <v>6</v>
      </c>
      <c r="AF85" s="24">
        <f t="shared" si="37"/>
        <v>6</v>
      </c>
      <c r="AG85" s="24">
        <f t="shared" si="37"/>
        <v>7</v>
      </c>
      <c r="AH85" s="24">
        <f t="shared" ref="AH85" si="42">ROUND(AH80*10%,0)</f>
        <v>6</v>
      </c>
      <c r="AI85" s="24">
        <f t="shared" si="37"/>
        <v>7</v>
      </c>
      <c r="AJ85" s="24">
        <f t="shared" ref="AJ85:AK85" si="43">ROUND(AJ80*10%,0)</f>
        <v>6</v>
      </c>
      <c r="AK85" s="24">
        <f t="shared" si="43"/>
        <v>6</v>
      </c>
      <c r="AL85" s="24">
        <f t="shared" si="37"/>
        <v>8</v>
      </c>
      <c r="AM85" s="24">
        <f t="shared" si="37"/>
        <v>6</v>
      </c>
      <c r="AN85" s="24">
        <f t="shared" si="37"/>
        <v>8</v>
      </c>
      <c r="AO85" s="24">
        <f t="shared" ref="AO85:AQ85" si="44">ROUND(AO80*10%,0)</f>
        <v>6</v>
      </c>
      <c r="AP85" s="24">
        <f t="shared" si="44"/>
        <v>7</v>
      </c>
      <c r="AQ85" s="24">
        <f t="shared" si="44"/>
        <v>6</v>
      </c>
      <c r="AR85" s="24">
        <f t="shared" si="37"/>
        <v>8</v>
      </c>
      <c r="AS85" s="24">
        <f t="shared" si="37"/>
        <v>7</v>
      </c>
      <c r="AT85" s="24">
        <f t="shared" si="37"/>
        <v>8</v>
      </c>
      <c r="AU85" s="24">
        <f t="shared" si="37"/>
        <v>8</v>
      </c>
      <c r="AV85" s="24">
        <f t="shared" ref="AV85:AY85" si="45">ROUND(AV80*10%,0)</f>
        <v>6</v>
      </c>
      <c r="AW85" s="24">
        <f t="shared" si="45"/>
        <v>7</v>
      </c>
      <c r="AX85" s="24">
        <f t="shared" si="45"/>
        <v>6</v>
      </c>
      <c r="AY85" s="24">
        <f t="shared" si="45"/>
        <v>6</v>
      </c>
      <c r="AZ85" s="24">
        <f t="shared" si="37"/>
        <v>7</v>
      </c>
      <c r="BA85" s="24">
        <f t="shared" si="37"/>
        <v>8</v>
      </c>
      <c r="BB85" s="24">
        <f t="shared" ref="BB85:BD85" si="46">ROUND(BB80*10%,0)</f>
        <v>6</v>
      </c>
      <c r="BC85" s="24">
        <f t="shared" ref="BC85" si="47">ROUND(BC80*10%,0)</f>
        <v>6</v>
      </c>
      <c r="BD85" s="24">
        <f t="shared" si="46"/>
        <v>6</v>
      </c>
    </row>
    <row r="86" spans="1:56">
      <c r="A86" s="27"/>
      <c r="B86" s="28"/>
      <c r="C86" s="43"/>
      <c r="D86" s="23" t="s">
        <v>494</v>
      </c>
      <c r="E86" s="24">
        <f>ROUND(E81*30%,0)</f>
        <v>9</v>
      </c>
      <c r="F86" s="24">
        <f>ROUND(F81*30%,0)</f>
        <v>11</v>
      </c>
      <c r="G86" s="24">
        <f>ROUND(G81*30%,0)</f>
        <v>11</v>
      </c>
      <c r="H86" s="24">
        <f>ROUND(H81*30%,0)</f>
        <v>11</v>
      </c>
      <c r="I86" s="24">
        <f t="shared" ref="I86:M86" si="48">ROUND(I81*30%,0)</f>
        <v>16</v>
      </c>
      <c r="J86" s="24">
        <f t="shared" si="48"/>
        <v>19</v>
      </c>
      <c r="K86" s="24">
        <f t="shared" si="48"/>
        <v>20</v>
      </c>
      <c r="L86" s="24">
        <f t="shared" si="48"/>
        <v>14</v>
      </c>
      <c r="M86" s="24">
        <f t="shared" si="48"/>
        <v>12</v>
      </c>
      <c r="N86" s="24">
        <f t="shared" ref="N86:P86" si="49">ROUND(N81*30%,0)</f>
        <v>11</v>
      </c>
      <c r="O86" s="24">
        <f t="shared" si="49"/>
        <v>8</v>
      </c>
      <c r="P86" s="24">
        <f t="shared" si="49"/>
        <v>9</v>
      </c>
      <c r="Q86" s="24">
        <f t="shared" ref="Q86:S86" si="50">ROUND(Q81*30%,0)</f>
        <v>11</v>
      </c>
      <c r="R86" s="24">
        <f t="shared" si="50"/>
        <v>8</v>
      </c>
      <c r="S86" s="24">
        <f t="shared" si="50"/>
        <v>10</v>
      </c>
      <c r="T86" s="24">
        <f t="shared" ref="T86:Z86" si="51">ROUND(T81*30%,0)</f>
        <v>11</v>
      </c>
      <c r="U86" s="24">
        <f t="shared" si="51"/>
        <v>8</v>
      </c>
      <c r="V86" s="24">
        <f t="shared" si="51"/>
        <v>8</v>
      </c>
      <c r="W86" s="24">
        <f t="shared" si="51"/>
        <v>8</v>
      </c>
      <c r="X86" s="24">
        <f t="shared" si="51"/>
        <v>9</v>
      </c>
      <c r="Y86" s="24">
        <f t="shared" si="51"/>
        <v>8</v>
      </c>
      <c r="Z86" s="24">
        <f t="shared" si="51"/>
        <v>11</v>
      </c>
      <c r="AA86" s="24">
        <f t="shared" ref="AA86:AG86" si="52">ROUND(AA81*30%,0)</f>
        <v>8</v>
      </c>
      <c r="AB86" s="24">
        <f t="shared" si="52"/>
        <v>8</v>
      </c>
      <c r="AC86" s="24">
        <f t="shared" si="52"/>
        <v>9</v>
      </c>
      <c r="AD86" s="24">
        <f t="shared" si="52"/>
        <v>9</v>
      </c>
      <c r="AE86" s="24">
        <f t="shared" si="52"/>
        <v>9</v>
      </c>
      <c r="AF86" s="24">
        <f t="shared" si="52"/>
        <v>10</v>
      </c>
      <c r="AG86" s="24">
        <f t="shared" si="52"/>
        <v>10</v>
      </c>
      <c r="AH86" s="24">
        <f t="shared" ref="AH86:AI86" si="53">ROUND(AH81*30%,0)</f>
        <v>9</v>
      </c>
      <c r="AI86" s="24">
        <f t="shared" si="53"/>
        <v>14</v>
      </c>
      <c r="AJ86" s="24">
        <f t="shared" ref="AJ86:AN86" si="54">ROUND(AJ81*30%,0)</f>
        <v>8</v>
      </c>
      <c r="AK86" s="24">
        <f t="shared" si="54"/>
        <v>9</v>
      </c>
      <c r="AL86" s="24">
        <f t="shared" si="54"/>
        <v>13</v>
      </c>
      <c r="AM86" s="24">
        <f t="shared" si="54"/>
        <v>8</v>
      </c>
      <c r="AN86" s="24">
        <f t="shared" si="54"/>
        <v>13</v>
      </c>
      <c r="AO86" s="24">
        <f t="shared" ref="AO86:AU86" si="55">ROUND(AO81*30%,0)</f>
        <v>9</v>
      </c>
      <c r="AP86" s="24">
        <f t="shared" si="55"/>
        <v>8</v>
      </c>
      <c r="AQ86" s="24">
        <f t="shared" si="55"/>
        <v>9</v>
      </c>
      <c r="AR86" s="24">
        <f t="shared" si="55"/>
        <v>11</v>
      </c>
      <c r="AS86" s="24">
        <f t="shared" si="55"/>
        <v>9</v>
      </c>
      <c r="AT86" s="24">
        <f t="shared" si="55"/>
        <v>10</v>
      </c>
      <c r="AU86" s="24">
        <f t="shared" si="55"/>
        <v>15</v>
      </c>
      <c r="AV86" s="24">
        <f t="shared" ref="AV86:BA86" si="56">ROUND(AV81*30%,0)</f>
        <v>8</v>
      </c>
      <c r="AW86" s="24">
        <f t="shared" si="56"/>
        <v>10</v>
      </c>
      <c r="AX86" s="24">
        <f t="shared" si="56"/>
        <v>9</v>
      </c>
      <c r="AY86" s="24">
        <f t="shared" si="56"/>
        <v>9</v>
      </c>
      <c r="AZ86" s="24">
        <f t="shared" si="56"/>
        <v>11</v>
      </c>
      <c r="BA86" s="24">
        <f t="shared" si="56"/>
        <v>16</v>
      </c>
      <c r="BB86" s="24">
        <f t="shared" ref="BB86:BD86" si="57">ROUND(BB81*30%,0)</f>
        <v>8</v>
      </c>
      <c r="BC86" s="24">
        <f t="shared" ref="BC86" si="58">ROUND(BC81*30%,0)</f>
        <v>8</v>
      </c>
      <c r="BD86" s="24">
        <f t="shared" si="57"/>
        <v>8</v>
      </c>
    </row>
    <row r="87" spans="1:56">
      <c r="A87" s="27"/>
      <c r="B87" s="28"/>
      <c r="C87" s="43"/>
      <c r="D87" s="23" t="s">
        <v>495</v>
      </c>
      <c r="E87" s="24">
        <f>ROUND(E83*60%,0)</f>
        <v>14</v>
      </c>
      <c r="F87" s="24">
        <f>ROUND(F83*60%,0)</f>
        <v>16</v>
      </c>
      <c r="G87" s="24">
        <f>ROUND(G83*60%,0)</f>
        <v>16</v>
      </c>
      <c r="H87" s="24">
        <f>ROUND(H83*60%,0)</f>
        <v>16</v>
      </c>
      <c r="I87" s="24">
        <f t="shared" ref="I87:M87" si="59">ROUND(I83*60%,0)</f>
        <v>15</v>
      </c>
      <c r="J87" s="24">
        <f t="shared" si="59"/>
        <v>14</v>
      </c>
      <c r="K87" s="24">
        <f t="shared" si="59"/>
        <v>15</v>
      </c>
      <c r="L87" s="24">
        <f t="shared" si="59"/>
        <v>15</v>
      </c>
      <c r="M87" s="24">
        <f t="shared" si="59"/>
        <v>16</v>
      </c>
      <c r="N87" s="24">
        <f t="shared" ref="N87:P87" si="60">ROUND(N83*60%,0)</f>
        <v>14</v>
      </c>
      <c r="O87" s="24">
        <f t="shared" si="60"/>
        <v>14</v>
      </c>
      <c r="P87" s="24">
        <f t="shared" si="60"/>
        <v>14</v>
      </c>
      <c r="Q87" s="24">
        <f t="shared" ref="Q87:S87" si="61">ROUND(Q83*60%,0)</f>
        <v>16</v>
      </c>
      <c r="R87" s="24">
        <f t="shared" si="61"/>
        <v>14</v>
      </c>
      <c r="S87" s="24">
        <f t="shared" si="61"/>
        <v>14</v>
      </c>
      <c r="T87" s="24">
        <f t="shared" ref="T87:Z87" si="62">ROUND(T83*60%,0)</f>
        <v>14</v>
      </c>
      <c r="U87" s="24">
        <f t="shared" si="62"/>
        <v>14</v>
      </c>
      <c r="V87" s="24">
        <f t="shared" si="62"/>
        <v>14</v>
      </c>
      <c r="W87" s="24">
        <f t="shared" si="62"/>
        <v>14</v>
      </c>
      <c r="X87" s="24">
        <f t="shared" si="62"/>
        <v>14</v>
      </c>
      <c r="Y87" s="24">
        <f t="shared" si="62"/>
        <v>14</v>
      </c>
      <c r="Z87" s="24">
        <f t="shared" si="62"/>
        <v>14</v>
      </c>
      <c r="AA87" s="24">
        <f t="shared" ref="AA87:AG87" si="63">ROUND(AA83*60%,0)</f>
        <v>14</v>
      </c>
      <c r="AB87" s="24">
        <f t="shared" si="63"/>
        <v>14</v>
      </c>
      <c r="AC87" s="24">
        <f t="shared" si="63"/>
        <v>14</v>
      </c>
      <c r="AD87" s="24">
        <f t="shared" si="63"/>
        <v>14</v>
      </c>
      <c r="AE87" s="24">
        <f t="shared" si="63"/>
        <v>14</v>
      </c>
      <c r="AF87" s="24">
        <f t="shared" si="63"/>
        <v>14</v>
      </c>
      <c r="AG87" s="24">
        <f t="shared" si="63"/>
        <v>14</v>
      </c>
      <c r="AH87" s="24">
        <f t="shared" ref="AH87:AI87" si="64">ROUND(AH83*60%,0)</f>
        <v>14</v>
      </c>
      <c r="AI87" s="24">
        <f t="shared" si="64"/>
        <v>15</v>
      </c>
      <c r="AJ87" s="24">
        <f t="shared" ref="AJ87:AN87" si="65">ROUND(AJ83*60%,0)</f>
        <v>14</v>
      </c>
      <c r="AK87" s="24">
        <f t="shared" si="65"/>
        <v>14</v>
      </c>
      <c r="AL87" s="24">
        <f t="shared" si="65"/>
        <v>15</v>
      </c>
      <c r="AM87" s="24">
        <f t="shared" si="65"/>
        <v>14</v>
      </c>
      <c r="AN87" s="24">
        <f t="shared" si="65"/>
        <v>15</v>
      </c>
      <c r="AO87" s="24">
        <f t="shared" ref="AO87:AU87" si="66">ROUND(AO83*60%,0)</f>
        <v>14</v>
      </c>
      <c r="AP87" s="24">
        <f t="shared" si="66"/>
        <v>14</v>
      </c>
      <c r="AQ87" s="24">
        <f t="shared" si="66"/>
        <v>14</v>
      </c>
      <c r="AR87" s="24">
        <f t="shared" si="66"/>
        <v>16</v>
      </c>
      <c r="AS87" s="24">
        <f t="shared" si="66"/>
        <v>14</v>
      </c>
      <c r="AT87" s="24">
        <f t="shared" si="66"/>
        <v>14</v>
      </c>
      <c r="AU87" s="24">
        <f t="shared" si="66"/>
        <v>15</v>
      </c>
      <c r="AV87" s="24">
        <f t="shared" ref="AV87:BA87" si="67">ROUND(AV83*60%,0)</f>
        <v>14</v>
      </c>
      <c r="AW87" s="24">
        <f t="shared" si="67"/>
        <v>14</v>
      </c>
      <c r="AX87" s="24">
        <f t="shared" si="67"/>
        <v>14</v>
      </c>
      <c r="AY87" s="24">
        <f t="shared" si="67"/>
        <v>14</v>
      </c>
      <c r="AZ87" s="24">
        <f t="shared" si="67"/>
        <v>14</v>
      </c>
      <c r="BA87" s="24">
        <f t="shared" si="67"/>
        <v>15</v>
      </c>
      <c r="BB87" s="24">
        <f t="shared" ref="BB87:BD87" si="68">ROUND(BB83*60%,0)</f>
        <v>14</v>
      </c>
      <c r="BC87" s="24">
        <f t="shared" ref="BC87" si="69">ROUND(BC83*60%,0)</f>
        <v>14</v>
      </c>
      <c r="BD87" s="24">
        <f t="shared" si="68"/>
        <v>14</v>
      </c>
    </row>
    <row r="88" spans="1:56">
      <c r="A88" s="27"/>
      <c r="B88" s="28"/>
      <c r="C88" s="44"/>
      <c r="D88" s="45" t="s">
        <v>505</v>
      </c>
      <c r="E88" s="24">
        <v>28</v>
      </c>
      <c r="F88" s="24">
        <v>29</v>
      </c>
      <c r="G88" s="24">
        <v>30</v>
      </c>
      <c r="H88" s="24">
        <v>29</v>
      </c>
      <c r="I88" s="24">
        <v>29</v>
      </c>
      <c r="J88" s="24">
        <v>28</v>
      </c>
      <c r="K88" s="24">
        <v>27</v>
      </c>
      <c r="L88" s="24">
        <v>26</v>
      </c>
      <c r="M88" s="24">
        <v>25</v>
      </c>
      <c r="N88" s="24">
        <v>25</v>
      </c>
      <c r="O88" s="24">
        <v>24</v>
      </c>
      <c r="P88" s="24">
        <v>24</v>
      </c>
      <c r="Q88" s="24">
        <v>25</v>
      </c>
      <c r="R88" s="24">
        <v>24</v>
      </c>
      <c r="S88" s="24">
        <v>24</v>
      </c>
      <c r="T88" s="24">
        <v>24</v>
      </c>
      <c r="U88" s="24">
        <v>24</v>
      </c>
      <c r="V88" s="24">
        <v>24</v>
      </c>
      <c r="W88" s="24">
        <v>24</v>
      </c>
      <c r="X88" s="24">
        <v>24</v>
      </c>
      <c r="Y88" s="24">
        <v>24</v>
      </c>
      <c r="Z88" s="24">
        <v>25</v>
      </c>
      <c r="AA88" s="24">
        <v>24</v>
      </c>
      <c r="AB88" s="24">
        <v>24</v>
      </c>
      <c r="AC88" s="24">
        <v>24</v>
      </c>
      <c r="AD88" s="24">
        <v>24</v>
      </c>
      <c r="AE88" s="24">
        <v>24</v>
      </c>
      <c r="AF88" s="24">
        <v>24</v>
      </c>
      <c r="AG88" s="24">
        <v>26</v>
      </c>
      <c r="AH88" s="24">
        <v>24</v>
      </c>
      <c r="AI88" s="24">
        <v>26</v>
      </c>
      <c r="AJ88" s="24">
        <v>24</v>
      </c>
      <c r="AK88" s="24">
        <v>24</v>
      </c>
      <c r="AL88" s="24">
        <v>26</v>
      </c>
      <c r="AM88" s="24">
        <v>24</v>
      </c>
      <c r="AN88" s="24">
        <v>25</v>
      </c>
      <c r="AO88" s="24">
        <v>24</v>
      </c>
      <c r="AP88" s="24">
        <v>24</v>
      </c>
      <c r="AQ88" s="24">
        <v>24</v>
      </c>
      <c r="AR88" s="24">
        <v>25</v>
      </c>
      <c r="AS88" s="24">
        <v>24</v>
      </c>
      <c r="AT88" s="24">
        <v>24</v>
      </c>
      <c r="AU88" s="24">
        <v>27</v>
      </c>
      <c r="AV88" s="24">
        <v>24</v>
      </c>
      <c r="AW88" s="24">
        <v>24</v>
      </c>
      <c r="AX88" s="24">
        <v>24</v>
      </c>
      <c r="AY88" s="24">
        <v>24</v>
      </c>
      <c r="AZ88" s="24">
        <v>25</v>
      </c>
      <c r="BA88" s="24">
        <v>26</v>
      </c>
      <c r="BB88" s="24">
        <v>25</v>
      </c>
      <c r="BC88" s="24">
        <v>24</v>
      </c>
      <c r="BD88" s="24">
        <v>24</v>
      </c>
    </row>
    <row r="89" s="1" customFormat="1" ht="15.75" spans="1:56">
      <c r="A89" s="27"/>
      <c r="B89" s="28"/>
      <c r="C89" s="46" t="s">
        <v>497</v>
      </c>
      <c r="D89" s="46"/>
      <c r="E89" s="47">
        <f>SUM(E85:E88)</f>
        <v>59</v>
      </c>
      <c r="F89" s="48">
        <f t="shared" ref="F89:BD89" si="70">SUM(F85:F88)</f>
        <v>65</v>
      </c>
      <c r="G89" s="48">
        <f t="shared" si="70"/>
        <v>65</v>
      </c>
      <c r="H89" s="48">
        <f t="shared" si="70"/>
        <v>65</v>
      </c>
      <c r="I89" s="48">
        <f t="shared" si="70"/>
        <v>67</v>
      </c>
      <c r="J89" s="48">
        <f t="shared" si="70"/>
        <v>68</v>
      </c>
      <c r="K89" s="48">
        <f t="shared" si="70"/>
        <v>70</v>
      </c>
      <c r="L89" s="48">
        <f t="shared" si="70"/>
        <v>63</v>
      </c>
      <c r="M89" s="48">
        <f t="shared" si="70"/>
        <v>61</v>
      </c>
      <c r="N89" s="48">
        <f t="shared" si="70"/>
        <v>58</v>
      </c>
      <c r="O89" s="48">
        <f t="shared" si="70"/>
        <v>53</v>
      </c>
      <c r="P89" s="48">
        <f t="shared" si="70"/>
        <v>53</v>
      </c>
      <c r="Q89" s="48">
        <f t="shared" si="70"/>
        <v>60</v>
      </c>
      <c r="R89" s="48">
        <f t="shared" si="70"/>
        <v>52</v>
      </c>
      <c r="S89" s="48">
        <f t="shared" si="70"/>
        <v>55</v>
      </c>
      <c r="T89" s="48">
        <f t="shared" si="70"/>
        <v>56</v>
      </c>
      <c r="U89" s="48">
        <f t="shared" si="70"/>
        <v>52</v>
      </c>
      <c r="V89" s="48">
        <f t="shared" si="70"/>
        <v>52</v>
      </c>
      <c r="W89" s="48">
        <f t="shared" si="70"/>
        <v>52</v>
      </c>
      <c r="X89" s="48">
        <f t="shared" si="70"/>
        <v>53</v>
      </c>
      <c r="Y89" s="48">
        <f t="shared" si="70"/>
        <v>52</v>
      </c>
      <c r="Z89" s="48">
        <f t="shared" si="70"/>
        <v>57</v>
      </c>
      <c r="AA89" s="48">
        <f t="shared" si="70"/>
        <v>52</v>
      </c>
      <c r="AB89" s="48">
        <f t="shared" si="70"/>
        <v>52</v>
      </c>
      <c r="AC89" s="48">
        <f t="shared" si="70"/>
        <v>53</v>
      </c>
      <c r="AD89" s="48">
        <f t="shared" si="70"/>
        <v>53</v>
      </c>
      <c r="AE89" s="48">
        <f t="shared" si="70"/>
        <v>53</v>
      </c>
      <c r="AF89" s="48">
        <f t="shared" si="70"/>
        <v>54</v>
      </c>
      <c r="AG89" s="48">
        <f t="shared" si="70"/>
        <v>57</v>
      </c>
      <c r="AH89" s="48">
        <f t="shared" si="70"/>
        <v>53</v>
      </c>
      <c r="AI89" s="48">
        <f t="shared" si="70"/>
        <v>62</v>
      </c>
      <c r="AJ89" s="48">
        <f t="shared" si="70"/>
        <v>52</v>
      </c>
      <c r="AK89" s="48">
        <f t="shared" si="70"/>
        <v>53</v>
      </c>
      <c r="AL89" s="48">
        <f t="shared" si="70"/>
        <v>62</v>
      </c>
      <c r="AM89" s="48">
        <f t="shared" si="70"/>
        <v>52</v>
      </c>
      <c r="AN89" s="48">
        <f t="shared" si="70"/>
        <v>61</v>
      </c>
      <c r="AO89" s="48">
        <f t="shared" si="70"/>
        <v>53</v>
      </c>
      <c r="AP89" s="48">
        <f t="shared" si="70"/>
        <v>53</v>
      </c>
      <c r="AQ89" s="48">
        <f t="shared" si="70"/>
        <v>53</v>
      </c>
      <c r="AR89" s="48">
        <f t="shared" si="70"/>
        <v>60</v>
      </c>
      <c r="AS89" s="48">
        <f t="shared" si="70"/>
        <v>54</v>
      </c>
      <c r="AT89" s="48">
        <f t="shared" si="70"/>
        <v>56</v>
      </c>
      <c r="AU89" s="48">
        <f t="shared" si="70"/>
        <v>65</v>
      </c>
      <c r="AV89" s="48">
        <f t="shared" si="70"/>
        <v>52</v>
      </c>
      <c r="AW89" s="48">
        <f t="shared" si="70"/>
        <v>55</v>
      </c>
      <c r="AX89" s="48">
        <f t="shared" si="70"/>
        <v>53</v>
      </c>
      <c r="AY89" s="48">
        <f t="shared" si="70"/>
        <v>53</v>
      </c>
      <c r="AZ89" s="48">
        <f t="shared" si="70"/>
        <v>57</v>
      </c>
      <c r="BA89" s="48">
        <f t="shared" si="70"/>
        <v>65</v>
      </c>
      <c r="BB89" s="48">
        <f t="shared" si="70"/>
        <v>53</v>
      </c>
      <c r="BC89" s="48">
        <f t="shared" si="70"/>
        <v>52</v>
      </c>
      <c r="BD89" s="48">
        <f t="shared" si="70"/>
        <v>52</v>
      </c>
    </row>
    <row r="90" spans="1:56">
      <c r="A90" s="27"/>
      <c r="B90" s="21" t="s">
        <v>509</v>
      </c>
      <c r="C90" s="22" t="s">
        <v>280</v>
      </c>
      <c r="D90" s="23" t="s">
        <v>486</v>
      </c>
      <c r="E90" s="24">
        <v>16</v>
      </c>
      <c r="F90" s="24">
        <v>20</v>
      </c>
      <c r="G90" s="24">
        <v>19</v>
      </c>
      <c r="H90" s="24">
        <v>21</v>
      </c>
      <c r="I90" s="24">
        <v>20</v>
      </c>
      <c r="J90" s="24">
        <v>18</v>
      </c>
      <c r="K90" s="24">
        <v>20</v>
      </c>
      <c r="L90" s="24">
        <v>20</v>
      </c>
      <c r="M90" s="24">
        <v>20</v>
      </c>
      <c r="N90" s="24">
        <v>20</v>
      </c>
      <c r="O90" s="24">
        <v>16</v>
      </c>
      <c r="P90" s="24">
        <v>15</v>
      </c>
      <c r="Q90" s="24">
        <v>20</v>
      </c>
      <c r="R90" s="24">
        <v>16</v>
      </c>
      <c r="S90" s="24">
        <v>18</v>
      </c>
      <c r="T90" s="24">
        <v>18</v>
      </c>
      <c r="U90" s="24">
        <v>16</v>
      </c>
      <c r="V90" s="24">
        <v>17</v>
      </c>
      <c r="W90" s="24">
        <v>15</v>
      </c>
      <c r="X90" s="24">
        <v>16</v>
      </c>
      <c r="Y90" s="24">
        <v>17</v>
      </c>
      <c r="Z90" s="24">
        <v>19</v>
      </c>
      <c r="AA90" s="24">
        <v>16</v>
      </c>
      <c r="AB90" s="24">
        <v>17</v>
      </c>
      <c r="AC90" s="24">
        <v>16</v>
      </c>
      <c r="AD90" s="24">
        <v>17</v>
      </c>
      <c r="AE90" s="24">
        <v>18</v>
      </c>
      <c r="AF90" s="24">
        <v>17</v>
      </c>
      <c r="AG90" s="24">
        <v>20</v>
      </c>
      <c r="AH90" s="24">
        <v>16</v>
      </c>
      <c r="AI90" s="24">
        <v>18</v>
      </c>
      <c r="AJ90" s="24">
        <v>17</v>
      </c>
      <c r="AK90" s="24">
        <v>17</v>
      </c>
      <c r="AL90" s="24">
        <v>20</v>
      </c>
      <c r="AM90" s="24">
        <v>17</v>
      </c>
      <c r="AN90" s="24">
        <v>19</v>
      </c>
      <c r="AO90" s="24">
        <v>17</v>
      </c>
      <c r="AP90" s="24">
        <v>18</v>
      </c>
      <c r="AQ90" s="24">
        <v>17</v>
      </c>
      <c r="AR90" s="24">
        <v>20</v>
      </c>
      <c r="AS90" s="24">
        <v>17</v>
      </c>
      <c r="AT90" s="24">
        <v>20</v>
      </c>
      <c r="AU90" s="24">
        <v>20</v>
      </c>
      <c r="AV90" s="24">
        <v>16</v>
      </c>
      <c r="AW90" s="24">
        <v>16</v>
      </c>
      <c r="AX90" s="24">
        <v>17</v>
      </c>
      <c r="AY90" s="24">
        <v>16</v>
      </c>
      <c r="AZ90" s="24">
        <v>19</v>
      </c>
      <c r="BA90" s="24">
        <v>18</v>
      </c>
      <c r="BB90" s="24">
        <v>17</v>
      </c>
      <c r="BC90" s="24">
        <v>17</v>
      </c>
      <c r="BD90" s="24">
        <v>16</v>
      </c>
    </row>
    <row r="91" spans="1:56">
      <c r="A91" s="27"/>
      <c r="B91" s="28"/>
      <c r="C91" s="29" t="s">
        <v>281</v>
      </c>
      <c r="D91" s="29" t="s">
        <v>486</v>
      </c>
      <c r="E91" s="30">
        <v>18</v>
      </c>
      <c r="F91" s="31">
        <v>21</v>
      </c>
      <c r="G91" s="31">
        <v>20</v>
      </c>
      <c r="H91" s="31">
        <v>20</v>
      </c>
      <c r="I91" s="31">
        <v>21</v>
      </c>
      <c r="J91" s="31">
        <v>17</v>
      </c>
      <c r="K91" s="31">
        <v>21</v>
      </c>
      <c r="L91" s="31">
        <v>21</v>
      </c>
      <c r="M91" s="31">
        <v>21</v>
      </c>
      <c r="N91" s="31">
        <v>21</v>
      </c>
      <c r="O91" s="31">
        <v>17</v>
      </c>
      <c r="P91" s="31">
        <v>16</v>
      </c>
      <c r="Q91" s="31">
        <v>19</v>
      </c>
      <c r="R91" s="31">
        <v>15</v>
      </c>
      <c r="S91" s="31">
        <v>19</v>
      </c>
      <c r="T91" s="31">
        <v>19</v>
      </c>
      <c r="U91" s="31">
        <v>15</v>
      </c>
      <c r="V91" s="31">
        <v>15</v>
      </c>
      <c r="W91" s="31">
        <v>16</v>
      </c>
      <c r="X91" s="31">
        <v>15</v>
      </c>
      <c r="Y91" s="31">
        <v>16</v>
      </c>
      <c r="Z91" s="31">
        <v>18</v>
      </c>
      <c r="AA91" s="31">
        <v>17</v>
      </c>
      <c r="AB91" s="31">
        <v>16</v>
      </c>
      <c r="AC91" s="31">
        <v>17</v>
      </c>
      <c r="AD91" s="31">
        <v>15</v>
      </c>
      <c r="AE91" s="31">
        <v>16</v>
      </c>
      <c r="AF91" s="31">
        <v>16</v>
      </c>
      <c r="AG91" s="31">
        <v>18</v>
      </c>
      <c r="AH91" s="31">
        <v>15</v>
      </c>
      <c r="AI91" s="31">
        <v>19</v>
      </c>
      <c r="AJ91" s="31">
        <v>16</v>
      </c>
      <c r="AK91" s="31">
        <v>17</v>
      </c>
      <c r="AL91" s="31">
        <v>21</v>
      </c>
      <c r="AM91" s="31">
        <v>16</v>
      </c>
      <c r="AN91" s="31">
        <v>21</v>
      </c>
      <c r="AO91" s="31">
        <v>16</v>
      </c>
      <c r="AP91" s="31">
        <v>16</v>
      </c>
      <c r="AQ91" s="31">
        <v>15</v>
      </c>
      <c r="AR91" s="31">
        <v>21</v>
      </c>
      <c r="AS91" s="31">
        <v>16</v>
      </c>
      <c r="AT91" s="31">
        <v>21</v>
      </c>
      <c r="AU91" s="31">
        <v>22</v>
      </c>
      <c r="AV91" s="31">
        <v>17</v>
      </c>
      <c r="AW91" s="31">
        <v>17</v>
      </c>
      <c r="AX91" s="31">
        <v>17</v>
      </c>
      <c r="AY91" s="31">
        <v>15</v>
      </c>
      <c r="AZ91" s="31">
        <v>20</v>
      </c>
      <c r="BA91" s="31">
        <v>20</v>
      </c>
      <c r="BB91" s="31">
        <v>17</v>
      </c>
      <c r="BC91" s="31">
        <v>18</v>
      </c>
      <c r="BD91" s="31">
        <v>17</v>
      </c>
    </row>
    <row r="92" spans="1:56">
      <c r="A92" s="27"/>
      <c r="B92" s="28"/>
      <c r="C92" s="32" t="s">
        <v>282</v>
      </c>
      <c r="D92" s="29" t="s">
        <v>486</v>
      </c>
      <c r="E92" s="30">
        <v>17</v>
      </c>
      <c r="F92" s="31">
        <v>20</v>
      </c>
      <c r="G92" s="31">
        <v>20</v>
      </c>
      <c r="H92" s="31">
        <v>22</v>
      </c>
      <c r="I92" s="31">
        <v>19</v>
      </c>
      <c r="J92" s="31">
        <v>19</v>
      </c>
      <c r="K92" s="31">
        <v>22</v>
      </c>
      <c r="L92" s="31">
        <v>20</v>
      </c>
      <c r="M92" s="31">
        <v>20</v>
      </c>
      <c r="N92" s="31">
        <v>19</v>
      </c>
      <c r="O92" s="31">
        <v>17</v>
      </c>
      <c r="P92" s="31">
        <v>15</v>
      </c>
      <c r="Q92" s="31">
        <v>20</v>
      </c>
      <c r="R92" s="31">
        <v>15</v>
      </c>
      <c r="S92" s="31">
        <v>18</v>
      </c>
      <c r="T92" s="31">
        <v>20</v>
      </c>
      <c r="U92" s="31">
        <v>17</v>
      </c>
      <c r="V92" s="31">
        <v>16</v>
      </c>
      <c r="W92" s="31">
        <v>16</v>
      </c>
      <c r="X92" s="31">
        <v>15</v>
      </c>
      <c r="Y92" s="31">
        <v>16</v>
      </c>
      <c r="Z92" s="31">
        <v>18</v>
      </c>
      <c r="AA92" s="31">
        <v>15</v>
      </c>
      <c r="AB92" s="31">
        <v>16</v>
      </c>
      <c r="AC92" s="31">
        <v>15</v>
      </c>
      <c r="AD92" s="31">
        <v>16</v>
      </c>
      <c r="AE92" s="31">
        <v>16</v>
      </c>
      <c r="AF92" s="31">
        <v>17</v>
      </c>
      <c r="AG92" s="31">
        <v>19</v>
      </c>
      <c r="AH92" s="31">
        <v>15</v>
      </c>
      <c r="AI92" s="31">
        <v>20</v>
      </c>
      <c r="AJ92" s="31">
        <v>16</v>
      </c>
      <c r="AK92" s="31">
        <v>18</v>
      </c>
      <c r="AL92" s="31">
        <v>20</v>
      </c>
      <c r="AM92" s="31">
        <v>18</v>
      </c>
      <c r="AN92" s="31">
        <v>20</v>
      </c>
      <c r="AO92" s="31">
        <v>17</v>
      </c>
      <c r="AP92" s="31">
        <v>18</v>
      </c>
      <c r="AQ92" s="31">
        <v>17</v>
      </c>
      <c r="AR92" s="31">
        <v>20</v>
      </c>
      <c r="AS92" s="31">
        <v>17</v>
      </c>
      <c r="AT92" s="31">
        <v>20</v>
      </c>
      <c r="AU92" s="31">
        <v>21</v>
      </c>
      <c r="AV92" s="31">
        <v>17</v>
      </c>
      <c r="AW92" s="31">
        <v>17</v>
      </c>
      <c r="AX92" s="31">
        <v>16</v>
      </c>
      <c r="AY92" s="31">
        <v>15</v>
      </c>
      <c r="AZ92" s="31">
        <v>19</v>
      </c>
      <c r="BA92" s="31">
        <v>19</v>
      </c>
      <c r="BB92" s="31">
        <v>16</v>
      </c>
      <c r="BC92" s="31">
        <v>17</v>
      </c>
      <c r="BD92" s="31">
        <v>17</v>
      </c>
    </row>
    <row r="93" ht="15.75" spans="1:56">
      <c r="A93" s="27"/>
      <c r="B93" s="28"/>
      <c r="C93" s="29" t="s">
        <v>283</v>
      </c>
      <c r="D93" s="33" t="s">
        <v>486</v>
      </c>
      <c r="E93" s="34">
        <v>21</v>
      </c>
      <c r="F93" s="35">
        <v>22</v>
      </c>
      <c r="G93" s="35">
        <v>19</v>
      </c>
      <c r="H93" s="35">
        <v>21</v>
      </c>
      <c r="I93" s="35">
        <v>20</v>
      </c>
      <c r="J93" s="35">
        <v>18</v>
      </c>
      <c r="K93" s="35">
        <v>21</v>
      </c>
      <c r="L93" s="35">
        <v>21</v>
      </c>
      <c r="M93" s="35">
        <v>21</v>
      </c>
      <c r="N93" s="35">
        <v>20</v>
      </c>
      <c r="O93" s="35">
        <v>18</v>
      </c>
      <c r="P93" s="35">
        <v>16</v>
      </c>
      <c r="Q93" s="35">
        <v>20</v>
      </c>
      <c r="R93" s="35">
        <v>16</v>
      </c>
      <c r="S93" s="35">
        <v>19</v>
      </c>
      <c r="T93" s="35">
        <v>21</v>
      </c>
      <c r="U93" s="35">
        <v>15</v>
      </c>
      <c r="V93" s="35">
        <v>17</v>
      </c>
      <c r="W93" s="35">
        <v>15</v>
      </c>
      <c r="X93" s="67">
        <v>16</v>
      </c>
      <c r="Y93" s="35">
        <v>18</v>
      </c>
      <c r="Z93" s="35">
        <v>19</v>
      </c>
      <c r="AA93" s="35">
        <v>15</v>
      </c>
      <c r="AB93" s="35">
        <v>17</v>
      </c>
      <c r="AC93" s="35">
        <v>18</v>
      </c>
      <c r="AD93" s="35">
        <v>17</v>
      </c>
      <c r="AE93" s="35">
        <v>17</v>
      </c>
      <c r="AF93" s="35">
        <v>16</v>
      </c>
      <c r="AG93" s="35">
        <v>20</v>
      </c>
      <c r="AH93" s="35">
        <v>16</v>
      </c>
      <c r="AI93" s="35">
        <v>17</v>
      </c>
      <c r="AJ93" s="78">
        <v>17</v>
      </c>
      <c r="AK93" s="35">
        <v>18</v>
      </c>
      <c r="AL93" s="35">
        <v>20</v>
      </c>
      <c r="AM93" s="35">
        <v>18</v>
      </c>
      <c r="AN93" s="35">
        <v>21</v>
      </c>
      <c r="AO93" s="35">
        <v>16</v>
      </c>
      <c r="AP93" s="35">
        <v>17</v>
      </c>
      <c r="AQ93" s="35">
        <v>16</v>
      </c>
      <c r="AR93" s="35">
        <v>21</v>
      </c>
      <c r="AS93" s="35">
        <v>18</v>
      </c>
      <c r="AT93" s="35">
        <v>21</v>
      </c>
      <c r="AU93" s="35">
        <v>20</v>
      </c>
      <c r="AV93" s="35">
        <v>16</v>
      </c>
      <c r="AW93" s="35">
        <v>16</v>
      </c>
      <c r="AX93" s="35">
        <v>16</v>
      </c>
      <c r="AY93" s="35">
        <v>17</v>
      </c>
      <c r="AZ93" s="35">
        <v>20</v>
      </c>
      <c r="BA93" s="35">
        <v>21</v>
      </c>
      <c r="BB93" s="35">
        <v>17</v>
      </c>
      <c r="BC93" s="35">
        <v>18</v>
      </c>
      <c r="BD93" s="35">
        <v>17</v>
      </c>
    </row>
    <row r="94" ht="15.75" spans="1:56">
      <c r="A94" s="27"/>
      <c r="B94" s="28"/>
      <c r="C94" s="90" t="s">
        <v>487</v>
      </c>
      <c r="D94" s="23"/>
      <c r="E94" s="24">
        <f>SUM(E90:E93)</f>
        <v>72</v>
      </c>
      <c r="F94" s="24">
        <f t="shared" ref="F94:BD94" si="71">SUM(F90:F93)</f>
        <v>83</v>
      </c>
      <c r="G94" s="24">
        <f t="shared" si="71"/>
        <v>78</v>
      </c>
      <c r="H94" s="24">
        <f t="shared" si="71"/>
        <v>84</v>
      </c>
      <c r="I94" s="24">
        <f t="shared" si="71"/>
        <v>80</v>
      </c>
      <c r="J94" s="24">
        <f t="shared" si="71"/>
        <v>72</v>
      </c>
      <c r="K94" s="24">
        <f t="shared" si="71"/>
        <v>84</v>
      </c>
      <c r="L94" s="24">
        <f t="shared" si="71"/>
        <v>82</v>
      </c>
      <c r="M94" s="24">
        <f t="shared" si="71"/>
        <v>82</v>
      </c>
      <c r="N94" s="24">
        <f t="shared" si="71"/>
        <v>80</v>
      </c>
      <c r="O94" s="24">
        <f t="shared" si="71"/>
        <v>68</v>
      </c>
      <c r="P94" s="24">
        <f t="shared" si="71"/>
        <v>62</v>
      </c>
      <c r="Q94" s="24">
        <f t="shared" si="71"/>
        <v>79</v>
      </c>
      <c r="R94" s="24">
        <f t="shared" si="71"/>
        <v>62</v>
      </c>
      <c r="S94" s="24">
        <f t="shared" si="71"/>
        <v>74</v>
      </c>
      <c r="T94" s="24">
        <f t="shared" si="71"/>
        <v>78</v>
      </c>
      <c r="U94" s="24">
        <f t="shared" si="71"/>
        <v>63</v>
      </c>
      <c r="V94" s="24">
        <f t="shared" si="71"/>
        <v>65</v>
      </c>
      <c r="W94" s="24">
        <f t="shared" si="71"/>
        <v>62</v>
      </c>
      <c r="X94" s="24">
        <f t="shared" si="71"/>
        <v>62</v>
      </c>
      <c r="Y94" s="24">
        <f t="shared" si="71"/>
        <v>67</v>
      </c>
      <c r="Z94" s="24">
        <f t="shared" si="71"/>
        <v>74</v>
      </c>
      <c r="AA94" s="24">
        <f t="shared" si="71"/>
        <v>63</v>
      </c>
      <c r="AB94" s="24">
        <f t="shared" si="71"/>
        <v>66</v>
      </c>
      <c r="AC94" s="24">
        <f t="shared" si="71"/>
        <v>66</v>
      </c>
      <c r="AD94" s="24">
        <f t="shared" si="71"/>
        <v>65</v>
      </c>
      <c r="AE94" s="24">
        <f t="shared" si="71"/>
        <v>67</v>
      </c>
      <c r="AF94" s="24">
        <f t="shared" si="71"/>
        <v>66</v>
      </c>
      <c r="AG94" s="24">
        <f t="shared" si="71"/>
        <v>77</v>
      </c>
      <c r="AH94" s="24">
        <f t="shared" si="71"/>
        <v>62</v>
      </c>
      <c r="AI94" s="24">
        <f t="shared" si="71"/>
        <v>74</v>
      </c>
      <c r="AJ94" s="24">
        <f t="shared" si="71"/>
        <v>66</v>
      </c>
      <c r="AK94" s="24">
        <f t="shared" si="71"/>
        <v>70</v>
      </c>
      <c r="AL94" s="24">
        <f t="shared" si="71"/>
        <v>81</v>
      </c>
      <c r="AM94" s="24">
        <f t="shared" si="71"/>
        <v>69</v>
      </c>
      <c r="AN94" s="24">
        <f t="shared" si="71"/>
        <v>81</v>
      </c>
      <c r="AO94" s="24">
        <f t="shared" si="71"/>
        <v>66</v>
      </c>
      <c r="AP94" s="24">
        <f t="shared" si="71"/>
        <v>69</v>
      </c>
      <c r="AQ94" s="24">
        <f t="shared" si="71"/>
        <v>65</v>
      </c>
      <c r="AR94" s="24">
        <f t="shared" si="71"/>
        <v>82</v>
      </c>
      <c r="AS94" s="24">
        <f t="shared" si="71"/>
        <v>68</v>
      </c>
      <c r="AT94" s="24">
        <f t="shared" si="71"/>
        <v>82</v>
      </c>
      <c r="AU94" s="24">
        <f t="shared" si="71"/>
        <v>83</v>
      </c>
      <c r="AV94" s="24">
        <f t="shared" si="71"/>
        <v>66</v>
      </c>
      <c r="AW94" s="24">
        <f t="shared" si="71"/>
        <v>66</v>
      </c>
      <c r="AX94" s="24">
        <f t="shared" si="71"/>
        <v>66</v>
      </c>
      <c r="AY94" s="24">
        <f t="shared" si="71"/>
        <v>63</v>
      </c>
      <c r="AZ94" s="24">
        <f t="shared" si="71"/>
        <v>78</v>
      </c>
      <c r="BA94" s="24">
        <f t="shared" si="71"/>
        <v>78</v>
      </c>
      <c r="BB94" s="24">
        <f t="shared" si="71"/>
        <v>67</v>
      </c>
      <c r="BC94" s="24">
        <f t="shared" si="71"/>
        <v>70</v>
      </c>
      <c r="BD94" s="24">
        <f t="shared" si="71"/>
        <v>67</v>
      </c>
    </row>
    <row r="95" spans="1:56">
      <c r="A95" s="27"/>
      <c r="B95" s="28"/>
      <c r="C95" s="91" t="s">
        <v>488</v>
      </c>
      <c r="D95" s="23" t="s">
        <v>503</v>
      </c>
      <c r="E95" s="24">
        <v>58</v>
      </c>
      <c r="F95" s="25">
        <v>59</v>
      </c>
      <c r="G95" s="51">
        <v>60</v>
      </c>
      <c r="H95" s="26">
        <v>60</v>
      </c>
      <c r="I95" s="26">
        <v>55</v>
      </c>
      <c r="J95" s="26">
        <v>61</v>
      </c>
      <c r="K95" s="26">
        <v>61</v>
      </c>
      <c r="L95" s="26">
        <v>51</v>
      </c>
      <c r="M95" s="26">
        <v>49</v>
      </c>
      <c r="N95" s="26">
        <v>43</v>
      </c>
      <c r="O95" s="26">
        <v>34</v>
      </c>
      <c r="P95" s="26">
        <v>31</v>
      </c>
      <c r="Q95" s="26">
        <v>40</v>
      </c>
      <c r="R95" s="26">
        <v>30</v>
      </c>
      <c r="S95" s="26">
        <v>38</v>
      </c>
      <c r="T95" s="26">
        <v>47</v>
      </c>
      <c r="U95" s="26">
        <v>30</v>
      </c>
      <c r="V95" s="26">
        <v>32</v>
      </c>
      <c r="W95" s="26">
        <v>30</v>
      </c>
      <c r="X95" s="66">
        <v>30</v>
      </c>
      <c r="Y95" s="26">
        <v>30</v>
      </c>
      <c r="Z95" s="26">
        <v>40</v>
      </c>
      <c r="AA95" s="26">
        <v>30</v>
      </c>
      <c r="AB95" s="26">
        <v>30</v>
      </c>
      <c r="AC95" s="26">
        <v>35</v>
      </c>
      <c r="AD95" s="26">
        <v>31</v>
      </c>
      <c r="AE95" s="26">
        <v>31</v>
      </c>
      <c r="AF95" s="26">
        <v>35</v>
      </c>
      <c r="AG95" s="26">
        <v>39</v>
      </c>
      <c r="AH95" s="26">
        <v>35</v>
      </c>
      <c r="AI95" s="26">
        <v>51</v>
      </c>
      <c r="AJ95" s="77">
        <v>30</v>
      </c>
      <c r="AK95" s="26">
        <v>30</v>
      </c>
      <c r="AL95" s="26">
        <v>47</v>
      </c>
      <c r="AM95" s="26">
        <v>31</v>
      </c>
      <c r="AN95" s="26">
        <v>45</v>
      </c>
      <c r="AO95" s="26">
        <v>31</v>
      </c>
      <c r="AP95" s="26">
        <v>31</v>
      </c>
      <c r="AQ95" s="26">
        <v>33</v>
      </c>
      <c r="AR95" s="26">
        <v>41</v>
      </c>
      <c r="AS95" s="26">
        <v>33</v>
      </c>
      <c r="AT95" s="26">
        <v>42</v>
      </c>
      <c r="AU95" s="26">
        <v>55</v>
      </c>
      <c r="AV95" s="26">
        <v>29</v>
      </c>
      <c r="AW95" s="26">
        <v>37</v>
      </c>
      <c r="AX95" s="26">
        <v>30</v>
      </c>
      <c r="AY95" s="26">
        <v>32</v>
      </c>
      <c r="AZ95" s="26">
        <v>39</v>
      </c>
      <c r="BA95" s="26">
        <v>48</v>
      </c>
      <c r="BB95" s="26">
        <v>31</v>
      </c>
      <c r="BC95" s="26">
        <v>32</v>
      </c>
      <c r="BD95" s="26">
        <v>30</v>
      </c>
    </row>
    <row r="96" spans="1:56">
      <c r="A96" s="27"/>
      <c r="B96" s="28"/>
      <c r="C96" s="92"/>
      <c r="D96" s="23" t="s">
        <v>507</v>
      </c>
      <c r="E96" s="24">
        <v>27</v>
      </c>
      <c r="F96" s="24">
        <v>27</v>
      </c>
      <c r="G96" s="24">
        <v>28</v>
      </c>
      <c r="H96" s="24">
        <v>28</v>
      </c>
      <c r="I96" s="24">
        <v>29</v>
      </c>
      <c r="J96" s="24">
        <v>28</v>
      </c>
      <c r="K96" s="24">
        <v>26</v>
      </c>
      <c r="L96" s="24">
        <v>27</v>
      </c>
      <c r="M96" s="24">
        <v>26</v>
      </c>
      <c r="N96" s="24">
        <v>26</v>
      </c>
      <c r="O96" s="24">
        <v>24</v>
      </c>
      <c r="P96" s="24">
        <v>25</v>
      </c>
      <c r="Q96" s="24">
        <v>26</v>
      </c>
      <c r="R96" s="24">
        <v>25</v>
      </c>
      <c r="S96" s="24">
        <v>25</v>
      </c>
      <c r="T96" s="24">
        <v>25</v>
      </c>
      <c r="U96" s="24">
        <v>26</v>
      </c>
      <c r="V96" s="24">
        <v>24</v>
      </c>
      <c r="W96" s="24">
        <v>24</v>
      </c>
      <c r="X96" s="24">
        <v>24</v>
      </c>
      <c r="Y96" s="24">
        <v>24</v>
      </c>
      <c r="Z96" s="24">
        <v>26</v>
      </c>
      <c r="AA96" s="24">
        <v>25</v>
      </c>
      <c r="AB96" s="24">
        <v>24</v>
      </c>
      <c r="AC96" s="24">
        <v>24</v>
      </c>
      <c r="AD96" s="24">
        <v>25</v>
      </c>
      <c r="AE96" s="24">
        <v>24</v>
      </c>
      <c r="AF96" s="24">
        <v>25</v>
      </c>
      <c r="AG96" s="24">
        <v>27</v>
      </c>
      <c r="AH96" s="24">
        <v>24</v>
      </c>
      <c r="AI96" s="24">
        <v>28</v>
      </c>
      <c r="AJ96" s="24">
        <v>24</v>
      </c>
      <c r="AK96" s="24">
        <v>24</v>
      </c>
      <c r="AL96" s="24">
        <v>27</v>
      </c>
      <c r="AM96" s="24">
        <v>25</v>
      </c>
      <c r="AN96" s="24">
        <v>26</v>
      </c>
      <c r="AO96" s="24">
        <v>24</v>
      </c>
      <c r="AP96" s="24">
        <v>24</v>
      </c>
      <c r="AQ96" s="24">
        <v>25</v>
      </c>
      <c r="AR96" s="24">
        <v>28</v>
      </c>
      <c r="AS96" s="24">
        <v>25</v>
      </c>
      <c r="AT96" s="24">
        <v>26</v>
      </c>
      <c r="AU96" s="24">
        <v>27</v>
      </c>
      <c r="AV96" s="24">
        <v>27</v>
      </c>
      <c r="AW96" s="24">
        <v>25</v>
      </c>
      <c r="AX96" s="24">
        <v>27</v>
      </c>
      <c r="AY96" s="24">
        <v>24</v>
      </c>
      <c r="AZ96" s="24">
        <v>26</v>
      </c>
      <c r="BA96" s="24">
        <v>28</v>
      </c>
      <c r="BB96" s="24">
        <v>26</v>
      </c>
      <c r="BC96" s="24">
        <v>25</v>
      </c>
      <c r="BD96" s="24">
        <v>25</v>
      </c>
    </row>
    <row r="97" spans="1:56">
      <c r="A97" s="27"/>
      <c r="B97" s="28"/>
      <c r="C97" s="89" t="s">
        <v>491</v>
      </c>
      <c r="D97" s="23" t="s">
        <v>503</v>
      </c>
      <c r="E97" s="24">
        <v>52</v>
      </c>
      <c r="F97" s="24">
        <v>41</v>
      </c>
      <c r="G97" s="24">
        <v>39</v>
      </c>
      <c r="H97" s="24">
        <v>51</v>
      </c>
      <c r="I97" s="24">
        <v>39</v>
      </c>
      <c r="J97" s="24">
        <v>36</v>
      </c>
      <c r="K97" s="24">
        <v>31</v>
      </c>
      <c r="L97" s="24">
        <v>35</v>
      </c>
      <c r="M97" s="24">
        <v>32</v>
      </c>
      <c r="N97" s="24">
        <v>25</v>
      </c>
      <c r="O97" s="24">
        <v>24</v>
      </c>
      <c r="P97" s="24">
        <v>25</v>
      </c>
      <c r="Q97" s="24">
        <v>28</v>
      </c>
      <c r="R97" s="24">
        <v>25</v>
      </c>
      <c r="S97" s="24">
        <v>25</v>
      </c>
      <c r="T97" s="24">
        <v>28</v>
      </c>
      <c r="U97" s="24">
        <v>25</v>
      </c>
      <c r="V97" s="24">
        <v>25</v>
      </c>
      <c r="W97" s="24">
        <v>27</v>
      </c>
      <c r="X97" s="24">
        <v>25</v>
      </c>
      <c r="Y97" s="24">
        <v>25</v>
      </c>
      <c r="Z97" s="24">
        <v>24</v>
      </c>
      <c r="AA97" s="24">
        <v>24</v>
      </c>
      <c r="AB97" s="24">
        <v>24</v>
      </c>
      <c r="AC97" s="24">
        <v>25</v>
      </c>
      <c r="AD97" s="24">
        <v>25</v>
      </c>
      <c r="AE97" s="24">
        <v>30</v>
      </c>
      <c r="AF97" s="24">
        <v>24</v>
      </c>
      <c r="AG97" s="24">
        <v>30</v>
      </c>
      <c r="AH97" s="24">
        <v>24</v>
      </c>
      <c r="AI97" s="24">
        <v>24</v>
      </c>
      <c r="AJ97" s="24">
        <v>25</v>
      </c>
      <c r="AK97" s="24">
        <v>25</v>
      </c>
      <c r="AL97" s="24">
        <v>28</v>
      </c>
      <c r="AM97" s="24">
        <v>36</v>
      </c>
      <c r="AN97" s="24">
        <v>32</v>
      </c>
      <c r="AO97" s="24">
        <v>25</v>
      </c>
      <c r="AP97" s="24">
        <v>26</v>
      </c>
      <c r="AQ97" s="24">
        <v>24</v>
      </c>
      <c r="AR97" s="24">
        <v>28</v>
      </c>
      <c r="AS97" s="24">
        <v>26</v>
      </c>
      <c r="AT97" s="24">
        <v>24</v>
      </c>
      <c r="AU97" s="24">
        <v>32</v>
      </c>
      <c r="AV97" s="24">
        <v>31</v>
      </c>
      <c r="AW97" s="24">
        <v>25</v>
      </c>
      <c r="AX97" s="24">
        <v>29</v>
      </c>
      <c r="AY97" s="24">
        <v>25</v>
      </c>
      <c r="AZ97" s="24">
        <v>28</v>
      </c>
      <c r="BA97" s="24">
        <v>24</v>
      </c>
      <c r="BB97" s="24">
        <v>27</v>
      </c>
      <c r="BC97" s="24">
        <v>25</v>
      </c>
      <c r="BD97" s="24">
        <v>25</v>
      </c>
    </row>
    <row r="98" spans="1:56">
      <c r="A98" s="27"/>
      <c r="B98" s="28"/>
      <c r="C98" s="88"/>
      <c r="D98" s="23" t="s">
        <v>507</v>
      </c>
      <c r="E98" s="24">
        <v>28</v>
      </c>
      <c r="F98" s="24">
        <v>29</v>
      </c>
      <c r="G98" s="24">
        <v>29</v>
      </c>
      <c r="H98" s="24">
        <v>29</v>
      </c>
      <c r="I98" s="24">
        <v>29</v>
      </c>
      <c r="J98" s="24">
        <v>27</v>
      </c>
      <c r="K98" s="24">
        <v>28</v>
      </c>
      <c r="L98" s="24">
        <v>27</v>
      </c>
      <c r="M98" s="24">
        <v>26</v>
      </c>
      <c r="N98" s="24">
        <v>26</v>
      </c>
      <c r="O98" s="24">
        <v>24</v>
      </c>
      <c r="P98" s="24">
        <v>25</v>
      </c>
      <c r="Q98" s="24">
        <v>26</v>
      </c>
      <c r="R98" s="24">
        <v>25</v>
      </c>
      <c r="S98" s="24">
        <v>25</v>
      </c>
      <c r="T98" s="24">
        <v>25</v>
      </c>
      <c r="U98" s="24">
        <v>26</v>
      </c>
      <c r="V98" s="24">
        <v>24</v>
      </c>
      <c r="W98" s="24">
        <v>24</v>
      </c>
      <c r="X98" s="24">
        <v>24</v>
      </c>
      <c r="Y98" s="24">
        <v>24</v>
      </c>
      <c r="Z98" s="24">
        <v>26</v>
      </c>
      <c r="AA98" s="24">
        <v>24</v>
      </c>
      <c r="AB98" s="24">
        <v>24</v>
      </c>
      <c r="AC98" s="24">
        <v>24</v>
      </c>
      <c r="AD98" s="24">
        <v>25</v>
      </c>
      <c r="AE98" s="24">
        <v>24</v>
      </c>
      <c r="AF98" s="24">
        <v>25</v>
      </c>
      <c r="AG98" s="24">
        <v>27</v>
      </c>
      <c r="AH98" s="24">
        <v>25</v>
      </c>
      <c r="AI98" s="24">
        <v>28</v>
      </c>
      <c r="AJ98" s="24">
        <v>24</v>
      </c>
      <c r="AK98" s="24">
        <v>24</v>
      </c>
      <c r="AL98" s="24">
        <v>27</v>
      </c>
      <c r="AM98" s="24">
        <v>25</v>
      </c>
      <c r="AN98" s="24">
        <v>26</v>
      </c>
      <c r="AO98" s="24">
        <v>24</v>
      </c>
      <c r="AP98" s="24">
        <v>25</v>
      </c>
      <c r="AQ98" s="24">
        <v>25</v>
      </c>
      <c r="AR98" s="24">
        <v>26</v>
      </c>
      <c r="AS98" s="24">
        <v>25</v>
      </c>
      <c r="AT98" s="24">
        <v>26</v>
      </c>
      <c r="AU98" s="24">
        <v>27</v>
      </c>
      <c r="AV98" s="24">
        <v>27</v>
      </c>
      <c r="AW98" s="24">
        <v>25</v>
      </c>
      <c r="AX98" s="24">
        <v>27</v>
      </c>
      <c r="AY98" s="24">
        <v>24</v>
      </c>
      <c r="AZ98" s="24">
        <v>26</v>
      </c>
      <c r="BA98" s="24">
        <v>26</v>
      </c>
      <c r="BB98" s="24">
        <v>26</v>
      </c>
      <c r="BC98" s="24">
        <v>25</v>
      </c>
      <c r="BD98" s="24">
        <v>25</v>
      </c>
    </row>
    <row r="99" spans="1:56">
      <c r="A99" s="27"/>
      <c r="B99" s="28"/>
      <c r="C99" s="41" t="s">
        <v>492</v>
      </c>
      <c r="D99" s="42" t="s">
        <v>493</v>
      </c>
      <c r="E99" s="24">
        <f>ROUND(E94*10%,0)</f>
        <v>7</v>
      </c>
      <c r="F99" s="24">
        <f>ROUND(F94*10%,0)</f>
        <v>8</v>
      </c>
      <c r="G99" s="24">
        <f>ROUND(G94*10%,0)</f>
        <v>8</v>
      </c>
      <c r="H99" s="24">
        <f>ROUND(H94*10%,0)</f>
        <v>8</v>
      </c>
      <c r="I99" s="24">
        <f t="shared" ref="I99:R99" si="72">ROUND(I94*10%,0)</f>
        <v>8</v>
      </c>
      <c r="J99" s="24">
        <f t="shared" si="72"/>
        <v>7</v>
      </c>
      <c r="K99" s="24">
        <f t="shared" si="72"/>
        <v>8</v>
      </c>
      <c r="L99" s="24">
        <f t="shared" si="72"/>
        <v>8</v>
      </c>
      <c r="M99" s="24">
        <f t="shared" si="72"/>
        <v>8</v>
      </c>
      <c r="N99" s="24">
        <f t="shared" si="72"/>
        <v>8</v>
      </c>
      <c r="O99" s="24">
        <f t="shared" si="72"/>
        <v>7</v>
      </c>
      <c r="P99" s="24">
        <f t="shared" si="72"/>
        <v>6</v>
      </c>
      <c r="Q99" s="24">
        <f t="shared" si="72"/>
        <v>8</v>
      </c>
      <c r="R99" s="24">
        <f t="shared" si="72"/>
        <v>6</v>
      </c>
      <c r="S99" s="24">
        <f t="shared" ref="S99" si="73">ROUND(S94*10%,0)</f>
        <v>7</v>
      </c>
      <c r="T99" s="24">
        <f t="shared" ref="T99:Z99" si="74">ROUND(T94*10%,0)</f>
        <v>8</v>
      </c>
      <c r="U99" s="24">
        <f t="shared" si="74"/>
        <v>6</v>
      </c>
      <c r="V99" s="24">
        <f t="shared" si="74"/>
        <v>7</v>
      </c>
      <c r="W99" s="24">
        <f t="shared" si="74"/>
        <v>6</v>
      </c>
      <c r="X99" s="24">
        <f t="shared" si="74"/>
        <v>6</v>
      </c>
      <c r="Y99" s="24">
        <f t="shared" si="74"/>
        <v>7</v>
      </c>
      <c r="Z99" s="24">
        <f t="shared" si="74"/>
        <v>7</v>
      </c>
      <c r="AA99" s="24">
        <f t="shared" ref="AA99:AG99" si="75">ROUND(AA94*10%,0)</f>
        <v>6</v>
      </c>
      <c r="AB99" s="24">
        <f t="shared" si="75"/>
        <v>7</v>
      </c>
      <c r="AC99" s="24">
        <f t="shared" si="75"/>
        <v>7</v>
      </c>
      <c r="AD99" s="24">
        <f t="shared" si="75"/>
        <v>7</v>
      </c>
      <c r="AE99" s="24">
        <f t="shared" si="75"/>
        <v>7</v>
      </c>
      <c r="AF99" s="24">
        <f t="shared" si="75"/>
        <v>7</v>
      </c>
      <c r="AG99" s="24">
        <f t="shared" si="75"/>
        <v>8</v>
      </c>
      <c r="AH99" s="24">
        <f t="shared" ref="AH99:AI99" si="76">ROUND(AH94*10%,0)</f>
        <v>6</v>
      </c>
      <c r="AI99" s="24">
        <f t="shared" si="76"/>
        <v>7</v>
      </c>
      <c r="AJ99" s="24">
        <f t="shared" ref="AJ99:AN99" si="77">ROUND(AJ94*10%,0)</f>
        <v>7</v>
      </c>
      <c r="AK99" s="24">
        <f t="shared" si="77"/>
        <v>7</v>
      </c>
      <c r="AL99" s="24">
        <f t="shared" si="77"/>
        <v>8</v>
      </c>
      <c r="AM99" s="24">
        <f t="shared" si="77"/>
        <v>7</v>
      </c>
      <c r="AN99" s="24">
        <f t="shared" si="77"/>
        <v>8</v>
      </c>
      <c r="AO99" s="24">
        <f t="shared" ref="AO99:AU99" si="78">ROUND(AO94*10%,0)</f>
        <v>7</v>
      </c>
      <c r="AP99" s="24">
        <f t="shared" si="78"/>
        <v>7</v>
      </c>
      <c r="AQ99" s="24">
        <f t="shared" si="78"/>
        <v>7</v>
      </c>
      <c r="AR99" s="24">
        <f t="shared" si="78"/>
        <v>8</v>
      </c>
      <c r="AS99" s="24">
        <f t="shared" si="78"/>
        <v>7</v>
      </c>
      <c r="AT99" s="24">
        <f t="shared" si="78"/>
        <v>8</v>
      </c>
      <c r="AU99" s="24">
        <f t="shared" si="78"/>
        <v>8</v>
      </c>
      <c r="AV99" s="24">
        <f t="shared" ref="AV99:BA99" si="79">ROUND(AV94*10%,0)</f>
        <v>7</v>
      </c>
      <c r="AW99" s="24">
        <f t="shared" si="79"/>
        <v>7</v>
      </c>
      <c r="AX99" s="24">
        <f t="shared" si="79"/>
        <v>7</v>
      </c>
      <c r="AY99" s="24">
        <f t="shared" si="79"/>
        <v>6</v>
      </c>
      <c r="AZ99" s="24">
        <f t="shared" si="79"/>
        <v>8</v>
      </c>
      <c r="BA99" s="24">
        <f t="shared" si="79"/>
        <v>8</v>
      </c>
      <c r="BB99" s="24">
        <f t="shared" ref="BB99:BD99" si="80">ROUND(BB94*10%,0)</f>
        <v>7</v>
      </c>
      <c r="BC99" s="24">
        <f t="shared" si="80"/>
        <v>7</v>
      </c>
      <c r="BD99" s="24">
        <f t="shared" si="80"/>
        <v>7</v>
      </c>
    </row>
    <row r="100" spans="1:56">
      <c r="A100" s="27"/>
      <c r="B100" s="28"/>
      <c r="C100" s="43"/>
      <c r="D100" s="23" t="s">
        <v>494</v>
      </c>
      <c r="E100" s="24">
        <f>ROUND(E95*30%,0)</f>
        <v>17</v>
      </c>
      <c r="F100" s="24">
        <f>ROUND(F95*30%,0)</f>
        <v>18</v>
      </c>
      <c r="G100" s="24">
        <f>ROUND(G95*30%,0)</f>
        <v>18</v>
      </c>
      <c r="H100" s="24">
        <f>ROUND(H95*30%,0)</f>
        <v>18</v>
      </c>
      <c r="I100" s="24">
        <f t="shared" ref="I100:T100" si="81">ROUND(I95*30%,0)</f>
        <v>17</v>
      </c>
      <c r="J100" s="24">
        <f t="shared" si="81"/>
        <v>18</v>
      </c>
      <c r="K100" s="24">
        <f t="shared" si="81"/>
        <v>18</v>
      </c>
      <c r="L100" s="24">
        <f t="shared" si="81"/>
        <v>15</v>
      </c>
      <c r="M100" s="24">
        <f t="shared" si="81"/>
        <v>15</v>
      </c>
      <c r="N100" s="24">
        <f t="shared" si="81"/>
        <v>13</v>
      </c>
      <c r="O100" s="24">
        <f t="shared" si="81"/>
        <v>10</v>
      </c>
      <c r="P100" s="24">
        <f t="shared" ref="P100" si="82">ROUND(P95*30%,0)</f>
        <v>9</v>
      </c>
      <c r="Q100" s="24">
        <f t="shared" si="81"/>
        <v>12</v>
      </c>
      <c r="R100" s="24">
        <f t="shared" ref="R100" si="83">ROUND(R95*30%,0)</f>
        <v>9</v>
      </c>
      <c r="S100" s="24">
        <f t="shared" ref="S100" si="84">ROUND(S95*30%,0)</f>
        <v>11</v>
      </c>
      <c r="T100" s="24">
        <f t="shared" si="81"/>
        <v>14</v>
      </c>
      <c r="U100" s="24">
        <f t="shared" ref="U100:Z100" si="85">ROUND(U95*30%,0)</f>
        <v>9</v>
      </c>
      <c r="V100" s="24">
        <f t="shared" si="85"/>
        <v>10</v>
      </c>
      <c r="W100" s="24">
        <f t="shared" si="85"/>
        <v>9</v>
      </c>
      <c r="X100" s="24">
        <f t="shared" si="85"/>
        <v>9</v>
      </c>
      <c r="Y100" s="24">
        <f t="shared" si="85"/>
        <v>9</v>
      </c>
      <c r="Z100" s="24">
        <f t="shared" si="85"/>
        <v>12</v>
      </c>
      <c r="AA100" s="24">
        <f t="shared" ref="AA100:AG100" si="86">ROUND(AA95*30%,0)</f>
        <v>9</v>
      </c>
      <c r="AB100" s="24">
        <f t="shared" si="86"/>
        <v>9</v>
      </c>
      <c r="AC100" s="24">
        <f t="shared" si="86"/>
        <v>11</v>
      </c>
      <c r="AD100" s="24">
        <f t="shared" si="86"/>
        <v>9</v>
      </c>
      <c r="AE100" s="24">
        <f t="shared" si="86"/>
        <v>9</v>
      </c>
      <c r="AF100" s="24">
        <f t="shared" si="86"/>
        <v>11</v>
      </c>
      <c r="AG100" s="24">
        <f t="shared" si="86"/>
        <v>12</v>
      </c>
      <c r="AH100" s="24">
        <f t="shared" ref="AH100:AI100" si="87">ROUND(AH95*30%,0)</f>
        <v>11</v>
      </c>
      <c r="AI100" s="24">
        <f t="shared" si="87"/>
        <v>15</v>
      </c>
      <c r="AJ100" s="24">
        <f t="shared" ref="AJ100:AN100" si="88">ROUND(AJ95*30%,0)</f>
        <v>9</v>
      </c>
      <c r="AK100" s="24">
        <f t="shared" si="88"/>
        <v>9</v>
      </c>
      <c r="AL100" s="24">
        <f t="shared" si="88"/>
        <v>14</v>
      </c>
      <c r="AM100" s="24">
        <f t="shared" si="88"/>
        <v>9</v>
      </c>
      <c r="AN100" s="24">
        <f t="shared" si="88"/>
        <v>14</v>
      </c>
      <c r="AO100" s="24">
        <f t="shared" ref="AO100:AU100" si="89">ROUND(AO95*30%,0)</f>
        <v>9</v>
      </c>
      <c r="AP100" s="24">
        <f t="shared" si="89"/>
        <v>9</v>
      </c>
      <c r="AQ100" s="24">
        <f t="shared" si="89"/>
        <v>10</v>
      </c>
      <c r="AR100" s="24">
        <f t="shared" si="89"/>
        <v>12</v>
      </c>
      <c r="AS100" s="24">
        <f t="shared" si="89"/>
        <v>10</v>
      </c>
      <c r="AT100" s="24">
        <f t="shared" si="89"/>
        <v>13</v>
      </c>
      <c r="AU100" s="24">
        <f t="shared" si="89"/>
        <v>17</v>
      </c>
      <c r="AV100" s="24">
        <f t="shared" ref="AV100:BA100" si="90">ROUND(AV95*30%,0)</f>
        <v>9</v>
      </c>
      <c r="AW100" s="24">
        <f t="shared" si="90"/>
        <v>11</v>
      </c>
      <c r="AX100" s="24">
        <f t="shared" si="90"/>
        <v>9</v>
      </c>
      <c r="AY100" s="24">
        <f t="shared" si="90"/>
        <v>10</v>
      </c>
      <c r="AZ100" s="24">
        <f t="shared" si="90"/>
        <v>12</v>
      </c>
      <c r="BA100" s="24">
        <f t="shared" si="90"/>
        <v>14</v>
      </c>
      <c r="BB100" s="24">
        <f t="shared" ref="BB100:BD100" si="91">ROUND(BB95*30%,0)</f>
        <v>9</v>
      </c>
      <c r="BC100" s="24">
        <f t="shared" si="91"/>
        <v>10</v>
      </c>
      <c r="BD100" s="24">
        <f t="shared" si="91"/>
        <v>9</v>
      </c>
    </row>
    <row r="101" spans="1:56">
      <c r="A101" s="27"/>
      <c r="B101" s="28"/>
      <c r="C101" s="43"/>
      <c r="D101" s="23" t="s">
        <v>495</v>
      </c>
      <c r="E101" s="24">
        <f>ROUND(E97*60%,0)</f>
        <v>31</v>
      </c>
      <c r="F101" s="24">
        <f>ROUND(F97*60%,0)</f>
        <v>25</v>
      </c>
      <c r="G101" s="24">
        <f>ROUND(G97*60%,0)</f>
        <v>23</v>
      </c>
      <c r="H101" s="24">
        <f>ROUND(H97*60%,0)</f>
        <v>31</v>
      </c>
      <c r="I101" s="24">
        <f t="shared" ref="I101:R101" si="92">ROUND(I97*60%,0)</f>
        <v>23</v>
      </c>
      <c r="J101" s="24">
        <f t="shared" si="92"/>
        <v>22</v>
      </c>
      <c r="K101" s="24">
        <f t="shared" si="92"/>
        <v>19</v>
      </c>
      <c r="L101" s="24">
        <f t="shared" si="92"/>
        <v>21</v>
      </c>
      <c r="M101" s="24">
        <f t="shared" si="92"/>
        <v>19</v>
      </c>
      <c r="N101" s="24">
        <f t="shared" si="92"/>
        <v>15</v>
      </c>
      <c r="O101" s="24">
        <f t="shared" si="92"/>
        <v>14</v>
      </c>
      <c r="P101" s="24">
        <f t="shared" si="92"/>
        <v>15</v>
      </c>
      <c r="Q101" s="24">
        <f t="shared" si="92"/>
        <v>17</v>
      </c>
      <c r="R101" s="24">
        <f t="shared" si="92"/>
        <v>15</v>
      </c>
      <c r="S101" s="24">
        <f t="shared" ref="S101" si="93">ROUND(S97*60%,0)</f>
        <v>15</v>
      </c>
      <c r="T101" s="24">
        <f t="shared" ref="T101:Z101" si="94">ROUND(T97*60%,0)</f>
        <v>17</v>
      </c>
      <c r="U101" s="24">
        <f t="shared" si="94"/>
        <v>15</v>
      </c>
      <c r="V101" s="24">
        <f t="shared" si="94"/>
        <v>15</v>
      </c>
      <c r="W101" s="24">
        <f t="shared" si="94"/>
        <v>16</v>
      </c>
      <c r="X101" s="24">
        <f t="shared" si="94"/>
        <v>15</v>
      </c>
      <c r="Y101" s="24">
        <f t="shared" si="94"/>
        <v>15</v>
      </c>
      <c r="Z101" s="24">
        <f t="shared" si="94"/>
        <v>14</v>
      </c>
      <c r="AA101" s="24">
        <f t="shared" ref="AA101:AG101" si="95">ROUND(AA97*60%,0)</f>
        <v>14</v>
      </c>
      <c r="AB101" s="24">
        <f t="shared" si="95"/>
        <v>14</v>
      </c>
      <c r="AC101" s="24">
        <f t="shared" si="95"/>
        <v>15</v>
      </c>
      <c r="AD101" s="24">
        <f t="shared" si="95"/>
        <v>15</v>
      </c>
      <c r="AE101" s="24">
        <f t="shared" si="95"/>
        <v>18</v>
      </c>
      <c r="AF101" s="24">
        <f t="shared" si="95"/>
        <v>14</v>
      </c>
      <c r="AG101" s="24">
        <f t="shared" si="95"/>
        <v>18</v>
      </c>
      <c r="AH101" s="24">
        <f t="shared" ref="AH101:AI101" si="96">ROUND(AH97*60%,0)</f>
        <v>14</v>
      </c>
      <c r="AI101" s="24">
        <f t="shared" si="96"/>
        <v>14</v>
      </c>
      <c r="AJ101" s="24">
        <f t="shared" ref="AJ101:AN101" si="97">ROUND(AJ97*60%,0)</f>
        <v>15</v>
      </c>
      <c r="AK101" s="24">
        <f t="shared" si="97"/>
        <v>15</v>
      </c>
      <c r="AL101" s="24">
        <f t="shared" si="97"/>
        <v>17</v>
      </c>
      <c r="AM101" s="24">
        <f t="shared" si="97"/>
        <v>22</v>
      </c>
      <c r="AN101" s="24">
        <f t="shared" si="97"/>
        <v>19</v>
      </c>
      <c r="AO101" s="24">
        <f t="shared" ref="AO101:AU101" si="98">ROUND(AO97*60%,0)</f>
        <v>15</v>
      </c>
      <c r="AP101" s="24">
        <f t="shared" si="98"/>
        <v>16</v>
      </c>
      <c r="AQ101" s="24">
        <f t="shared" si="98"/>
        <v>14</v>
      </c>
      <c r="AR101" s="24">
        <f t="shared" si="98"/>
        <v>17</v>
      </c>
      <c r="AS101" s="24">
        <f t="shared" si="98"/>
        <v>16</v>
      </c>
      <c r="AT101" s="24">
        <f t="shared" si="98"/>
        <v>14</v>
      </c>
      <c r="AU101" s="24">
        <f t="shared" si="98"/>
        <v>19</v>
      </c>
      <c r="AV101" s="24">
        <f t="shared" ref="AV101:BA101" si="99">ROUND(AV97*60%,0)</f>
        <v>19</v>
      </c>
      <c r="AW101" s="24">
        <f t="shared" si="99"/>
        <v>15</v>
      </c>
      <c r="AX101" s="24">
        <f t="shared" si="99"/>
        <v>17</v>
      </c>
      <c r="AY101" s="24">
        <f t="shared" si="99"/>
        <v>15</v>
      </c>
      <c r="AZ101" s="24">
        <f t="shared" si="99"/>
        <v>17</v>
      </c>
      <c r="BA101" s="24">
        <f t="shared" si="99"/>
        <v>14</v>
      </c>
      <c r="BB101" s="24">
        <f t="shared" ref="BB101:BD101" si="100">ROUND(BB97*60%,0)</f>
        <v>16</v>
      </c>
      <c r="BC101" s="24">
        <f t="shared" si="100"/>
        <v>15</v>
      </c>
      <c r="BD101" s="24">
        <f t="shared" si="100"/>
        <v>15</v>
      </c>
    </row>
    <row r="102" spans="1:56">
      <c r="A102" s="27"/>
      <c r="B102" s="28"/>
      <c r="C102" s="44"/>
      <c r="D102" s="45" t="s">
        <v>505</v>
      </c>
      <c r="E102" s="24">
        <v>28</v>
      </c>
      <c r="F102" s="24">
        <v>28</v>
      </c>
      <c r="G102" s="24">
        <v>29</v>
      </c>
      <c r="H102" s="24">
        <v>28</v>
      </c>
      <c r="I102" s="24">
        <v>29</v>
      </c>
      <c r="J102" s="24">
        <v>28</v>
      </c>
      <c r="K102" s="24">
        <v>27</v>
      </c>
      <c r="L102" s="24">
        <v>27</v>
      </c>
      <c r="M102" s="24">
        <v>26</v>
      </c>
      <c r="N102" s="24">
        <v>26</v>
      </c>
      <c r="O102" s="24">
        <v>24</v>
      </c>
      <c r="P102" s="24">
        <v>25</v>
      </c>
      <c r="Q102" s="24">
        <v>26</v>
      </c>
      <c r="R102" s="24">
        <v>24</v>
      </c>
      <c r="S102" s="24">
        <v>24</v>
      </c>
      <c r="T102" s="24">
        <v>25</v>
      </c>
      <c r="U102" s="24">
        <v>29</v>
      </c>
      <c r="V102" s="24">
        <v>24</v>
      </c>
      <c r="W102" s="24">
        <v>24</v>
      </c>
      <c r="X102" s="24">
        <v>24</v>
      </c>
      <c r="Y102" s="24">
        <v>24</v>
      </c>
      <c r="Z102" s="24">
        <v>26</v>
      </c>
      <c r="AA102" s="24">
        <v>25</v>
      </c>
      <c r="AB102" s="24">
        <v>24</v>
      </c>
      <c r="AC102" s="24">
        <v>24</v>
      </c>
      <c r="AD102" s="24">
        <v>25</v>
      </c>
      <c r="AE102" s="24">
        <v>24</v>
      </c>
      <c r="AF102" s="24">
        <v>25</v>
      </c>
      <c r="AG102" s="24">
        <v>27</v>
      </c>
      <c r="AH102" s="24">
        <v>25</v>
      </c>
      <c r="AI102" s="24">
        <v>26</v>
      </c>
      <c r="AJ102" s="24">
        <v>24</v>
      </c>
      <c r="AK102" s="24">
        <v>24</v>
      </c>
      <c r="AL102" s="24">
        <v>27</v>
      </c>
      <c r="AM102" s="24">
        <v>25</v>
      </c>
      <c r="AN102" s="24">
        <v>26</v>
      </c>
      <c r="AO102" s="24">
        <v>24</v>
      </c>
      <c r="AP102" s="24">
        <v>25</v>
      </c>
      <c r="AQ102" s="24">
        <v>25</v>
      </c>
      <c r="AR102" s="24">
        <v>26</v>
      </c>
      <c r="AS102" s="24">
        <v>25</v>
      </c>
      <c r="AT102" s="24">
        <v>26</v>
      </c>
      <c r="AU102" s="24">
        <v>27</v>
      </c>
      <c r="AV102" s="24">
        <v>27</v>
      </c>
      <c r="AW102" s="24">
        <v>25</v>
      </c>
      <c r="AX102" s="24">
        <v>27</v>
      </c>
      <c r="AY102" s="24">
        <v>24</v>
      </c>
      <c r="AZ102" s="24">
        <v>26</v>
      </c>
      <c r="BA102" s="24">
        <v>27</v>
      </c>
      <c r="BB102" s="24">
        <v>26</v>
      </c>
      <c r="BC102" s="24">
        <v>25</v>
      </c>
      <c r="BD102" s="24">
        <v>25</v>
      </c>
    </row>
    <row r="103" s="1" customFormat="1" spans="1:56">
      <c r="A103" s="27"/>
      <c r="B103" s="28"/>
      <c r="C103" s="46" t="s">
        <v>497</v>
      </c>
      <c r="D103" s="46"/>
      <c r="E103" s="48">
        <f>SUM(E98:E101)</f>
        <v>83</v>
      </c>
      <c r="F103" s="48">
        <f>SUM(F99:F102)</f>
        <v>79</v>
      </c>
      <c r="G103" s="48">
        <f>SUM(G99:G102)</f>
        <v>78</v>
      </c>
      <c r="H103" s="48">
        <f t="shared" ref="H103:BD103" si="101">SUM(H98:H101)</f>
        <v>86</v>
      </c>
      <c r="I103" s="48">
        <f t="shared" si="101"/>
        <v>77</v>
      </c>
      <c r="J103" s="48">
        <f t="shared" si="101"/>
        <v>74</v>
      </c>
      <c r="K103" s="48">
        <f t="shared" si="101"/>
        <v>73</v>
      </c>
      <c r="L103" s="48">
        <f t="shared" si="101"/>
        <v>71</v>
      </c>
      <c r="M103" s="48">
        <f t="shared" si="101"/>
        <v>68</v>
      </c>
      <c r="N103" s="48">
        <f t="shared" si="101"/>
        <v>62</v>
      </c>
      <c r="O103" s="48">
        <f t="shared" si="101"/>
        <v>55</v>
      </c>
      <c r="P103" s="48">
        <f t="shared" si="101"/>
        <v>55</v>
      </c>
      <c r="Q103" s="48">
        <f t="shared" si="101"/>
        <v>63</v>
      </c>
      <c r="R103" s="48">
        <f t="shared" si="101"/>
        <v>55</v>
      </c>
      <c r="S103" s="48">
        <f t="shared" si="101"/>
        <v>58</v>
      </c>
      <c r="T103" s="48">
        <f t="shared" si="101"/>
        <v>64</v>
      </c>
      <c r="U103" s="48">
        <f t="shared" si="101"/>
        <v>56</v>
      </c>
      <c r="V103" s="48">
        <f t="shared" si="101"/>
        <v>56</v>
      </c>
      <c r="W103" s="48">
        <f t="shared" si="101"/>
        <v>55</v>
      </c>
      <c r="X103" s="48">
        <f t="shared" si="101"/>
        <v>54</v>
      </c>
      <c r="Y103" s="48">
        <f t="shared" si="101"/>
        <v>55</v>
      </c>
      <c r="Z103" s="48">
        <f t="shared" si="101"/>
        <v>59</v>
      </c>
      <c r="AA103" s="48">
        <f>SUM(AA99:AA102)</f>
        <v>54</v>
      </c>
      <c r="AB103" s="48">
        <f t="shared" si="101"/>
        <v>54</v>
      </c>
      <c r="AC103" s="48">
        <f t="shared" si="101"/>
        <v>57</v>
      </c>
      <c r="AD103" s="48">
        <f t="shared" si="101"/>
        <v>56</v>
      </c>
      <c r="AE103" s="48">
        <f t="shared" si="101"/>
        <v>58</v>
      </c>
      <c r="AF103" s="48">
        <f>SUM(AF99:AF102)</f>
        <v>57</v>
      </c>
      <c r="AG103" s="48">
        <f>SUM(AG99:AG102)</f>
        <v>65</v>
      </c>
      <c r="AH103" s="48">
        <f t="shared" ref="AH103" si="102">SUM(AH98:AH101)</f>
        <v>56</v>
      </c>
      <c r="AI103" s="48">
        <f>SUM(AI99:AI102)</f>
        <v>62</v>
      </c>
      <c r="AJ103" s="48">
        <f t="shared" si="101"/>
        <v>55</v>
      </c>
      <c r="AK103" s="48">
        <f t="shared" si="101"/>
        <v>55</v>
      </c>
      <c r="AL103" s="48">
        <f t="shared" si="101"/>
        <v>66</v>
      </c>
      <c r="AM103" s="48">
        <f t="shared" si="101"/>
        <v>63</v>
      </c>
      <c r="AN103" s="48">
        <f t="shared" si="101"/>
        <v>67</v>
      </c>
      <c r="AO103" s="48">
        <f t="shared" si="101"/>
        <v>55</v>
      </c>
      <c r="AP103" s="48">
        <f t="shared" si="101"/>
        <v>57</v>
      </c>
      <c r="AQ103" s="48">
        <f t="shared" si="101"/>
        <v>56</v>
      </c>
      <c r="AR103" s="48">
        <f t="shared" si="101"/>
        <v>63</v>
      </c>
      <c r="AS103" s="48">
        <f t="shared" si="101"/>
        <v>58</v>
      </c>
      <c r="AT103" s="48">
        <f>SUM(AT99:AT102)</f>
        <v>61</v>
      </c>
      <c r="AU103" s="48">
        <f t="shared" si="101"/>
        <v>71</v>
      </c>
      <c r="AV103" s="48">
        <f t="shared" si="101"/>
        <v>62</v>
      </c>
      <c r="AW103" s="48">
        <f t="shared" si="101"/>
        <v>58</v>
      </c>
      <c r="AX103" s="48">
        <f t="shared" si="101"/>
        <v>60</v>
      </c>
      <c r="AY103" s="48">
        <f t="shared" si="101"/>
        <v>55</v>
      </c>
      <c r="AZ103" s="48">
        <f>SUM(AZ99:AZ102)</f>
        <v>63</v>
      </c>
      <c r="BA103" s="48">
        <f t="shared" si="101"/>
        <v>62</v>
      </c>
      <c r="BB103" s="48">
        <f t="shared" si="101"/>
        <v>58</v>
      </c>
      <c r="BC103" s="48">
        <f t="shared" si="101"/>
        <v>57</v>
      </c>
      <c r="BD103" s="48">
        <f t="shared" si="101"/>
        <v>56</v>
      </c>
    </row>
    <row r="104" ht="15.75" spans="1:56">
      <c r="A104" s="93"/>
      <c r="B104" s="94"/>
      <c r="C104" s="95" t="s">
        <v>510</v>
      </c>
      <c r="D104" s="95"/>
      <c r="E104" s="59">
        <f>SUM(E19+E61+E75+E89+E103)</f>
        <v>350</v>
      </c>
      <c r="F104" s="96">
        <f>SUM(F19+F61+F75+F89+F103)</f>
        <v>356</v>
      </c>
      <c r="G104" s="96">
        <f>SUM(G19+G61+G75+G89+G103)</f>
        <v>361</v>
      </c>
      <c r="H104" s="96">
        <f>SUM(H19+H61+H75+H89+H103)</f>
        <v>375</v>
      </c>
      <c r="I104" s="96">
        <f>SUM(I19+I47+I75+I89+I103)</f>
        <v>344</v>
      </c>
      <c r="J104" s="96">
        <f>SUM(J19+J61+J75+J89+J103)</f>
        <v>349</v>
      </c>
      <c r="K104" s="96">
        <f>SUM(K19+K61+K75+K89+K103)</f>
        <v>349</v>
      </c>
      <c r="L104" s="96">
        <f>SUM(L19+L61+L75+L89+L103)</f>
        <v>329</v>
      </c>
      <c r="M104" s="96">
        <f>SUM(M19+M61+M75+M89+M103)</f>
        <v>321</v>
      </c>
      <c r="N104" s="96">
        <f>SUM(N19+N61+N75+N89+N103)</f>
        <v>292</v>
      </c>
      <c r="O104" s="96">
        <f t="shared" ref="O104:Y104" si="103">SUM(O19+O61+O75+O89+O103)</f>
        <v>264</v>
      </c>
      <c r="P104" s="96">
        <f t="shared" si="103"/>
        <v>263</v>
      </c>
      <c r="Q104" s="96">
        <f t="shared" si="103"/>
        <v>305</v>
      </c>
      <c r="R104" s="96">
        <f t="shared" si="103"/>
        <v>259</v>
      </c>
      <c r="S104" s="96">
        <f t="shared" si="103"/>
        <v>275</v>
      </c>
      <c r="T104" s="96">
        <f t="shared" si="103"/>
        <v>301</v>
      </c>
      <c r="U104" s="96">
        <f t="shared" si="103"/>
        <v>265</v>
      </c>
      <c r="V104" s="96">
        <f t="shared" si="103"/>
        <v>266</v>
      </c>
      <c r="W104" s="96">
        <f t="shared" si="103"/>
        <v>264</v>
      </c>
      <c r="X104" s="96">
        <f t="shared" si="103"/>
        <v>261</v>
      </c>
      <c r="Y104" s="96">
        <f t="shared" si="103"/>
        <v>262</v>
      </c>
      <c r="Z104" s="96">
        <f t="shared" ref="Z104:AH104" si="104">SUM(Z19+Z61+Z75+Z89+Z103)</f>
        <v>284</v>
      </c>
      <c r="AA104" s="96">
        <f t="shared" si="104"/>
        <v>259</v>
      </c>
      <c r="AB104" s="96">
        <f t="shared" si="104"/>
        <v>260</v>
      </c>
      <c r="AC104" s="96">
        <f t="shared" si="104"/>
        <v>267</v>
      </c>
      <c r="AD104" s="96">
        <f t="shared" si="104"/>
        <v>270</v>
      </c>
      <c r="AE104" s="96">
        <f t="shared" si="104"/>
        <v>276</v>
      </c>
      <c r="AF104" s="96">
        <f t="shared" si="104"/>
        <v>273</v>
      </c>
      <c r="AG104" s="96">
        <f t="shared" si="104"/>
        <v>294</v>
      </c>
      <c r="AH104" s="96">
        <f t="shared" si="104"/>
        <v>267</v>
      </c>
      <c r="AI104" s="96">
        <f t="shared" ref="AI104:AX104" si="105">SUM(AI19+AI61+AI75+AI89+AI103)</f>
        <v>311</v>
      </c>
      <c r="AJ104" s="96">
        <f t="shared" si="105"/>
        <v>261</v>
      </c>
      <c r="AK104" s="96">
        <f t="shared" si="105"/>
        <v>264</v>
      </c>
      <c r="AL104" s="96">
        <f t="shared" si="105"/>
        <v>308</v>
      </c>
      <c r="AM104" s="96">
        <f t="shared" si="105"/>
        <v>271</v>
      </c>
      <c r="AN104" s="96">
        <f t="shared" si="105"/>
        <v>304</v>
      </c>
      <c r="AO104" s="96">
        <f t="shared" si="105"/>
        <v>265</v>
      </c>
      <c r="AP104" s="96">
        <f t="shared" si="105"/>
        <v>269</v>
      </c>
      <c r="AQ104" s="96">
        <f t="shared" si="105"/>
        <v>269</v>
      </c>
      <c r="AR104" s="96">
        <f t="shared" si="105"/>
        <v>300</v>
      </c>
      <c r="AS104" s="96">
        <f t="shared" si="105"/>
        <v>269</v>
      </c>
      <c r="AT104" s="96">
        <f t="shared" si="105"/>
        <v>284</v>
      </c>
      <c r="AU104" s="96">
        <f t="shared" si="105"/>
        <v>329</v>
      </c>
      <c r="AV104" s="96">
        <f>SUM(AV19+AV47+AV75+AV89+AV103)</f>
        <v>261</v>
      </c>
      <c r="AW104" s="96">
        <f t="shared" si="105"/>
        <v>271</v>
      </c>
      <c r="AX104" s="96">
        <f t="shared" si="105"/>
        <v>267</v>
      </c>
      <c r="AY104" s="96">
        <f>SUM(AY19+AY47+AY75+AY89+AY103)</f>
        <v>258</v>
      </c>
      <c r="AZ104" s="96">
        <f>SUM(AZ19+AZ61+AZ75+AZ89+AZ103)</f>
        <v>287</v>
      </c>
      <c r="BA104" s="96">
        <f>SUM(BA19+BA47+BA75+BA89+BA103)</f>
        <v>303</v>
      </c>
      <c r="BB104" s="96">
        <f>SUM(BB19+BB61+BB75+BB89+BB103)</f>
        <v>269</v>
      </c>
      <c r="BC104" s="96">
        <f>SUM(BC19+BC61+BC75+BC89+BC103)</f>
        <v>265</v>
      </c>
      <c r="BD104" s="96">
        <f>SUM(BD19+BD61+BD75+BD89+BD103)</f>
        <v>264</v>
      </c>
    </row>
    <row r="105" ht="15.75" spans="1:56">
      <c r="A105" s="97"/>
      <c r="B105" s="98" t="s">
        <v>64</v>
      </c>
      <c r="C105" s="99" t="s">
        <v>65</v>
      </c>
      <c r="D105" s="100"/>
      <c r="E105" s="101">
        <f>E104/500</f>
        <v>0.7</v>
      </c>
      <c r="F105" s="101">
        <f t="shared" ref="F105:BD105" si="106">F104/500</f>
        <v>0.712</v>
      </c>
      <c r="G105" s="101">
        <f t="shared" si="106"/>
        <v>0.722</v>
      </c>
      <c r="H105" s="101">
        <f t="shared" si="106"/>
        <v>0.75</v>
      </c>
      <c r="I105" s="101">
        <f t="shared" ref="I105" si="107">I104/500</f>
        <v>0.688</v>
      </c>
      <c r="J105" s="101">
        <f t="shared" si="106"/>
        <v>0.698</v>
      </c>
      <c r="K105" s="101">
        <f t="shared" si="106"/>
        <v>0.698</v>
      </c>
      <c r="L105" s="101">
        <f t="shared" si="106"/>
        <v>0.658</v>
      </c>
      <c r="M105" s="101">
        <f t="shared" si="106"/>
        <v>0.642</v>
      </c>
      <c r="N105" s="101">
        <f t="shared" si="106"/>
        <v>0.584</v>
      </c>
      <c r="O105" s="101">
        <f t="shared" si="106"/>
        <v>0.528</v>
      </c>
      <c r="P105" s="101">
        <f t="shared" si="106"/>
        <v>0.526</v>
      </c>
      <c r="Q105" s="101">
        <f t="shared" si="106"/>
        <v>0.61</v>
      </c>
      <c r="R105" s="101">
        <f t="shared" si="106"/>
        <v>0.518</v>
      </c>
      <c r="S105" s="101">
        <f t="shared" si="106"/>
        <v>0.55</v>
      </c>
      <c r="T105" s="101">
        <f t="shared" si="106"/>
        <v>0.602</v>
      </c>
      <c r="U105" s="101">
        <f t="shared" si="106"/>
        <v>0.53</v>
      </c>
      <c r="V105" s="101">
        <f t="shared" si="106"/>
        <v>0.532</v>
      </c>
      <c r="W105" s="101">
        <f t="shared" si="106"/>
        <v>0.528</v>
      </c>
      <c r="X105" s="101">
        <f t="shared" si="106"/>
        <v>0.522</v>
      </c>
      <c r="Y105" s="101">
        <f t="shared" si="106"/>
        <v>0.524</v>
      </c>
      <c r="Z105" s="101">
        <f t="shared" si="106"/>
        <v>0.568</v>
      </c>
      <c r="AA105" s="101">
        <f t="shared" si="106"/>
        <v>0.518</v>
      </c>
      <c r="AB105" s="101">
        <f t="shared" si="106"/>
        <v>0.52</v>
      </c>
      <c r="AC105" s="101">
        <f t="shared" si="106"/>
        <v>0.534</v>
      </c>
      <c r="AD105" s="101">
        <f t="shared" si="106"/>
        <v>0.54</v>
      </c>
      <c r="AE105" s="101">
        <f t="shared" si="106"/>
        <v>0.552</v>
      </c>
      <c r="AF105" s="101">
        <f t="shared" si="106"/>
        <v>0.546</v>
      </c>
      <c r="AG105" s="101">
        <f t="shared" si="106"/>
        <v>0.588</v>
      </c>
      <c r="AH105" s="101">
        <f t="shared" si="106"/>
        <v>0.534</v>
      </c>
      <c r="AI105" s="101">
        <f t="shared" si="106"/>
        <v>0.622</v>
      </c>
      <c r="AJ105" s="101">
        <f t="shared" si="106"/>
        <v>0.522</v>
      </c>
      <c r="AK105" s="101">
        <f t="shared" si="106"/>
        <v>0.528</v>
      </c>
      <c r="AL105" s="101">
        <f t="shared" si="106"/>
        <v>0.616</v>
      </c>
      <c r="AM105" s="101">
        <f t="shared" si="106"/>
        <v>0.542</v>
      </c>
      <c r="AN105" s="101">
        <f t="shared" si="106"/>
        <v>0.608</v>
      </c>
      <c r="AO105" s="101">
        <f t="shared" si="106"/>
        <v>0.53</v>
      </c>
      <c r="AP105" s="101">
        <f t="shared" si="106"/>
        <v>0.538</v>
      </c>
      <c r="AQ105" s="101">
        <f t="shared" si="106"/>
        <v>0.538</v>
      </c>
      <c r="AR105" s="101">
        <f t="shared" si="106"/>
        <v>0.6</v>
      </c>
      <c r="AS105" s="101">
        <f t="shared" si="106"/>
        <v>0.538</v>
      </c>
      <c r="AT105" s="101">
        <f t="shared" si="106"/>
        <v>0.568</v>
      </c>
      <c r="AU105" s="101">
        <f t="shared" si="106"/>
        <v>0.658</v>
      </c>
      <c r="AV105" s="101">
        <f t="shared" si="106"/>
        <v>0.522</v>
      </c>
      <c r="AW105" s="101">
        <f t="shared" si="106"/>
        <v>0.542</v>
      </c>
      <c r="AX105" s="101">
        <f t="shared" si="106"/>
        <v>0.534</v>
      </c>
      <c r="AY105" s="101">
        <f t="shared" si="106"/>
        <v>0.516</v>
      </c>
      <c r="AZ105" s="101">
        <f t="shared" si="106"/>
        <v>0.574</v>
      </c>
      <c r="BA105" s="101">
        <f t="shared" si="106"/>
        <v>0.606</v>
      </c>
      <c r="BB105" s="101">
        <f t="shared" si="106"/>
        <v>0.538</v>
      </c>
      <c r="BC105" s="101">
        <f t="shared" si="106"/>
        <v>0.53</v>
      </c>
      <c r="BD105" s="101">
        <f t="shared" si="106"/>
        <v>0.528</v>
      </c>
    </row>
    <row r="111" spans="2:37">
      <c r="B111" s="2"/>
      <c r="C111" s="3"/>
      <c r="D111" s="3"/>
      <c r="E111" s="72"/>
      <c r="F111" s="72"/>
      <c r="G111" s="72"/>
      <c r="H111" s="72"/>
      <c r="I111" s="72"/>
      <c r="J111" s="72"/>
      <c r="K111" s="72"/>
      <c r="L111" s="72"/>
      <c r="M111" s="72"/>
      <c r="N111" s="72" t="s">
        <v>0</v>
      </c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 t="s">
        <v>0</v>
      </c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2"/>
    </row>
    <row r="112" ht="15.75" spans="2:37">
      <c r="B112" s="4"/>
      <c r="C112" s="5"/>
      <c r="D112" s="5"/>
      <c r="E112" s="73"/>
      <c r="F112" s="73"/>
      <c r="G112" s="73"/>
      <c r="H112" s="73"/>
      <c r="I112" s="73"/>
      <c r="J112" s="73"/>
      <c r="K112" s="73"/>
      <c r="L112" s="73"/>
      <c r="M112" s="73"/>
      <c r="N112" s="73" t="s">
        <v>227</v>
      </c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 t="s">
        <v>227</v>
      </c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6"/>
    </row>
    <row r="113" ht="34.5" spans="1:56">
      <c r="A113" s="7" t="s">
        <v>511</v>
      </c>
      <c r="B113" s="8"/>
      <c r="C113" s="9" t="s">
        <v>3</v>
      </c>
      <c r="D113" s="10"/>
      <c r="E113" s="102" t="str">
        <f t="shared" ref="E113:BD114" si="108">E3</f>
        <v>CHAITANYA JAISWAL</v>
      </c>
      <c r="F113" s="102" t="str">
        <f t="shared" si="108"/>
        <v>NAMITA SHARDUL</v>
      </c>
      <c r="G113" s="102" t="str">
        <f t="shared" si="108"/>
        <v>PRITIKA PAL</v>
      </c>
      <c r="H113" s="102" t="str">
        <f t="shared" si="108"/>
        <v>YAMINI SARDUL</v>
      </c>
      <c r="I113" s="102" t="str">
        <f t="shared" si="108"/>
        <v>RAHUL TUMANE</v>
      </c>
      <c r="J113" s="102" t="str">
        <f t="shared" si="108"/>
        <v>KALPANA MANDAVI</v>
      </c>
      <c r="K113" s="102" t="str">
        <f t="shared" si="108"/>
        <v>MONIKA PANDEY</v>
      </c>
      <c r="L113" s="102" t="str">
        <f t="shared" si="108"/>
        <v>AANCHAL MANDAVI</v>
      </c>
      <c r="M113" s="102" t="str">
        <f t="shared" si="108"/>
        <v>ANJALI MURRA</v>
      </c>
      <c r="N113" s="102" t="str">
        <f t="shared" si="108"/>
        <v>CHANDNI NETAM</v>
      </c>
      <c r="O113" s="102" t="str">
        <f t="shared" si="108"/>
        <v>GOKUL MARKAM</v>
      </c>
      <c r="P113" s="102" t="str">
        <f t="shared" si="108"/>
        <v>GULSHAN DEWANGAN</v>
      </c>
      <c r="Q113" s="113" t="str">
        <f>Q3</f>
        <v>AARTI KORRAM</v>
      </c>
      <c r="R113" s="102" t="str">
        <f t="shared" si="108"/>
        <v>HEMDAS NAG</v>
      </c>
      <c r="S113" s="102" t="str">
        <f t="shared" si="108"/>
        <v>JAYN MARKAM</v>
      </c>
      <c r="T113" s="102" t="str">
        <f t="shared" si="108"/>
        <v>ABHISHEK VISHWAS</v>
      </c>
      <c r="U113" s="102" t="str">
        <f t="shared" si="108"/>
        <v>LACHHIN KUMAR POTAI</v>
      </c>
      <c r="V113" s="102" t="str">
        <f t="shared" si="108"/>
        <v>LAKISA MALI</v>
      </c>
      <c r="W113" s="102" t="str">
        <f t="shared" si="108"/>
        <v>AHILYA PUJARI</v>
      </c>
      <c r="X113" s="102" t="str">
        <f t="shared" si="108"/>
        <v>AJAY NETAM</v>
      </c>
      <c r="Y113" s="102" t="str">
        <f t="shared" si="108"/>
        <v>DHANURJAY BHOYAR</v>
      </c>
      <c r="Z113" s="102" t="str">
        <f t="shared" si="108"/>
        <v>GYANESHWAR JAIN</v>
      </c>
      <c r="AA113" s="102" t="str">
        <f t="shared" si="108"/>
        <v>MUKESH NISHAD</v>
      </c>
      <c r="AB113" s="102" t="str">
        <f t="shared" si="108"/>
        <v>HARENDRA KUMAR NETAM</v>
      </c>
      <c r="AC113" s="102" t="str">
        <f t="shared" si="108"/>
        <v>NEELKAMAL NAG</v>
      </c>
      <c r="AD113" s="102" t="str">
        <f t="shared" si="108"/>
        <v>KARINA MANDAVI</v>
      </c>
      <c r="AE113" s="102" t="str">
        <f t="shared" si="108"/>
        <v>NIPENDRA KUMAR MANDAVI</v>
      </c>
      <c r="AF113" s="113" t="str">
        <f>AF3</f>
        <v>KRISHNAKANT BHANDARI</v>
      </c>
      <c r="AG113" s="102" t="str">
        <f t="shared" si="108"/>
        <v>MANISH BHOYAR</v>
      </c>
      <c r="AH113" s="102" t="str">
        <f t="shared" si="108"/>
        <v>PRATIBHA MARKAM</v>
      </c>
      <c r="AI113" s="102" t="str">
        <f t="shared" si="108"/>
        <v>MATRIKA DHRUW</v>
      </c>
      <c r="AJ113" s="102" t="str">
        <f t="shared" si="108"/>
        <v>NEERAJ MALI</v>
      </c>
      <c r="AK113" s="102" t="str">
        <f t="shared" si="108"/>
        <v>ROHIT POTAI</v>
      </c>
      <c r="AL113" s="102" t="str">
        <f t="shared" si="108"/>
        <v>NIRANJANA MANDAVI</v>
      </c>
      <c r="AM113" s="102" t="str">
        <f t="shared" si="108"/>
        <v>SAMEER MARKAM</v>
      </c>
      <c r="AN113" s="102" t="str">
        <f t="shared" si="108"/>
        <v>PAYAL RANA</v>
      </c>
      <c r="AO113" s="102" t="str">
        <f t="shared" si="108"/>
        <v>SANDESHWAR MANDAVI</v>
      </c>
      <c r="AP113" s="102" t="str">
        <f t="shared" si="108"/>
        <v>SANTOSHI NETAM</v>
      </c>
      <c r="AQ113" s="102" t="str">
        <f t="shared" si="108"/>
        <v>SEEMA KORRAM</v>
      </c>
      <c r="AR113" s="102" t="str">
        <f t="shared" si="108"/>
        <v>POOJA KORRAM</v>
      </c>
      <c r="AS113" s="102" t="str">
        <f t="shared" si="108"/>
        <v>TOMESH RANA</v>
      </c>
      <c r="AT113" s="102" t="str">
        <f t="shared" si="108"/>
        <v>ROHIT KUMAR BHOYAR</v>
      </c>
      <c r="AU113" s="102" t="str">
        <f t="shared" si="108"/>
        <v>RUPALI CHANAP</v>
      </c>
      <c r="AV113" s="102" t="str">
        <f t="shared" si="108"/>
        <v>SAMESH KANGE</v>
      </c>
      <c r="AW113" s="102" t="str">
        <f t="shared" si="108"/>
        <v>VIVEK KUMAR MANDAVI</v>
      </c>
      <c r="AX113" s="102" t="str">
        <f t="shared" si="108"/>
        <v>SOBHRAY KANGE</v>
      </c>
      <c r="AY113" s="102" t="str">
        <f t="shared" si="108"/>
        <v>YOGESHWAR RANA</v>
      </c>
      <c r="AZ113" s="102" t="str">
        <f t="shared" si="108"/>
        <v>VIDYASHREE SAHU</v>
      </c>
      <c r="BA113" s="102" t="str">
        <f t="shared" si="108"/>
        <v>VIRENDRA NIRMALKAR</v>
      </c>
      <c r="BB113" s="102" t="str">
        <f t="shared" si="108"/>
        <v>DEVSHARAN JURRI</v>
      </c>
      <c r="BC113" s="102" t="str">
        <f t="shared" si="108"/>
        <v>OMPRAKASH RANA</v>
      </c>
      <c r="BD113" s="102" t="str">
        <f t="shared" si="108"/>
        <v>RITU PRADHAN</v>
      </c>
    </row>
    <row r="114" ht="19.5" spans="1:56">
      <c r="A114" s="7"/>
      <c r="B114" s="13"/>
      <c r="C114" s="9" t="s">
        <v>33</v>
      </c>
      <c r="D114" s="10"/>
      <c r="E114" s="103" t="str">
        <f>E4</f>
        <v>590</v>
      </c>
      <c r="F114" s="103" t="str">
        <f t="shared" si="108"/>
        <v>576</v>
      </c>
      <c r="G114" s="103" t="str">
        <f t="shared" si="108"/>
        <v>534</v>
      </c>
      <c r="H114" s="103" t="str">
        <f t="shared" si="108"/>
        <v>527</v>
      </c>
      <c r="I114" s="103">
        <f t="shared" si="108"/>
        <v>812</v>
      </c>
      <c r="J114" s="103">
        <f t="shared" si="108"/>
        <v>814</v>
      </c>
      <c r="K114" s="103">
        <f t="shared" si="108"/>
        <v>815</v>
      </c>
      <c r="L114" s="103" t="str">
        <f t="shared" si="108"/>
        <v>281</v>
      </c>
      <c r="M114" s="103" t="str">
        <f t="shared" si="108"/>
        <v>309</v>
      </c>
      <c r="N114" s="103" t="str">
        <f t="shared" si="108"/>
        <v>325</v>
      </c>
      <c r="O114" s="103" t="str">
        <f t="shared" si="108"/>
        <v>295</v>
      </c>
      <c r="P114" s="103" t="str">
        <f t="shared" si="108"/>
        <v>298</v>
      </c>
      <c r="Q114" s="103" t="str">
        <f t="shared" si="108"/>
        <v>308</v>
      </c>
      <c r="R114" s="103" t="str">
        <f t="shared" si="108"/>
        <v>317</v>
      </c>
      <c r="S114" s="103" t="str">
        <f t="shared" si="108"/>
        <v>302</v>
      </c>
      <c r="T114" s="103" t="str">
        <f t="shared" si="108"/>
        <v>320</v>
      </c>
      <c r="U114" s="103" t="str">
        <f t="shared" si="108"/>
        <v>323</v>
      </c>
      <c r="V114" s="103" t="str">
        <f t="shared" si="108"/>
        <v>331</v>
      </c>
      <c r="W114" s="103" t="str">
        <f t="shared" si="108"/>
        <v>318</v>
      </c>
      <c r="X114" s="103" t="str">
        <f t="shared" si="108"/>
        <v>311</v>
      </c>
      <c r="Y114" s="103" t="str">
        <f t="shared" si="108"/>
        <v>327</v>
      </c>
      <c r="Z114" s="103" t="str">
        <f t="shared" si="108"/>
        <v>322</v>
      </c>
      <c r="AA114" s="103" t="str">
        <f t="shared" si="108"/>
        <v>276</v>
      </c>
      <c r="AB114" s="103" t="str">
        <f t="shared" si="108"/>
        <v>274</v>
      </c>
      <c r="AC114" s="103" t="str">
        <f t="shared" si="108"/>
        <v>287</v>
      </c>
      <c r="AD114" s="103" t="str">
        <f t="shared" si="108"/>
        <v>284</v>
      </c>
      <c r="AE114" s="103" t="str">
        <f t="shared" si="108"/>
        <v>282</v>
      </c>
      <c r="AF114" s="103" t="str">
        <f t="shared" si="108"/>
        <v>275</v>
      </c>
      <c r="AG114" s="103" t="str">
        <f t="shared" si="108"/>
        <v>328</v>
      </c>
      <c r="AH114" s="103" t="str">
        <f t="shared" si="108"/>
        <v>304</v>
      </c>
      <c r="AI114" s="103" t="str">
        <f t="shared" si="108"/>
        <v>305</v>
      </c>
      <c r="AJ114" s="103" t="str">
        <f t="shared" si="108"/>
        <v>268</v>
      </c>
      <c r="AK114" s="103" t="str">
        <f t="shared" si="108"/>
        <v>324</v>
      </c>
      <c r="AL114" s="103" t="str">
        <f t="shared" si="108"/>
        <v>277</v>
      </c>
      <c r="AM114" s="103" t="str">
        <f t="shared" si="108"/>
        <v>294</v>
      </c>
      <c r="AN114" s="103" t="str">
        <f t="shared" si="108"/>
        <v>314</v>
      </c>
      <c r="AO114" s="103" t="str">
        <f t="shared" si="108"/>
        <v>306</v>
      </c>
      <c r="AP114" s="103" t="str">
        <f t="shared" si="108"/>
        <v>326</v>
      </c>
      <c r="AQ114" s="103" t="str">
        <f t="shared" si="108"/>
        <v>299</v>
      </c>
      <c r="AR114" s="103" t="str">
        <f t="shared" si="108"/>
        <v>307</v>
      </c>
      <c r="AS114" s="103" t="str">
        <f t="shared" si="108"/>
        <v>267</v>
      </c>
      <c r="AT114" s="103" t="str">
        <f t="shared" si="108"/>
        <v>329</v>
      </c>
      <c r="AU114" s="103" t="str">
        <f t="shared" si="108"/>
        <v>279</v>
      </c>
      <c r="AV114" s="103" t="str">
        <f t="shared" si="108"/>
        <v>332</v>
      </c>
      <c r="AW114" s="103" t="str">
        <f t="shared" si="108"/>
        <v>293</v>
      </c>
      <c r="AX114" s="103" t="str">
        <f t="shared" si="108"/>
        <v>315</v>
      </c>
      <c r="AY114" s="103" t="str">
        <f t="shared" si="108"/>
        <v>319</v>
      </c>
      <c r="AZ114" s="103" t="str">
        <f t="shared" si="108"/>
        <v>285</v>
      </c>
      <c r="BA114" s="103" t="str">
        <f t="shared" si="108"/>
        <v>312</v>
      </c>
      <c r="BB114" s="103" t="e">
        <f>#REF!</f>
        <v>#REF!</v>
      </c>
      <c r="BC114" s="103">
        <f t="shared" si="108"/>
        <v>202</v>
      </c>
      <c r="BD114" s="103">
        <f t="shared" si="108"/>
        <v>246</v>
      </c>
    </row>
    <row r="115" ht="15.75" spans="1:56">
      <c r="A115" s="15"/>
      <c r="B115" s="16"/>
      <c r="C115" s="17" t="s">
        <v>34</v>
      </c>
      <c r="D115" s="104"/>
      <c r="E115" s="105">
        <v>1</v>
      </c>
      <c r="F115" s="105">
        <v>2</v>
      </c>
      <c r="G115" s="105">
        <v>3</v>
      </c>
      <c r="H115" s="105">
        <v>4</v>
      </c>
      <c r="I115" s="105">
        <v>5</v>
      </c>
      <c r="J115" s="105">
        <v>6</v>
      </c>
      <c r="K115" s="105">
        <v>7</v>
      </c>
      <c r="L115" s="105">
        <v>8</v>
      </c>
      <c r="M115" s="105">
        <v>9</v>
      </c>
      <c r="N115" s="105">
        <v>10</v>
      </c>
      <c r="O115" s="105">
        <v>11</v>
      </c>
      <c r="P115" s="105">
        <v>12</v>
      </c>
      <c r="Q115" s="105">
        <v>13</v>
      </c>
      <c r="R115" s="105">
        <v>14</v>
      </c>
      <c r="S115" s="105">
        <v>15</v>
      </c>
      <c r="T115" s="105">
        <v>16</v>
      </c>
      <c r="U115" s="105">
        <v>17</v>
      </c>
      <c r="V115" s="105">
        <v>18</v>
      </c>
      <c r="W115" s="105">
        <v>19</v>
      </c>
      <c r="X115" s="105">
        <v>20</v>
      </c>
      <c r="Y115" s="105">
        <v>21</v>
      </c>
      <c r="Z115" s="105">
        <v>22</v>
      </c>
      <c r="AA115" s="105">
        <v>23</v>
      </c>
      <c r="AB115" s="105">
        <v>24</v>
      </c>
      <c r="AC115" s="105">
        <v>25</v>
      </c>
      <c r="AD115" s="105">
        <v>26</v>
      </c>
      <c r="AE115" s="105">
        <v>27</v>
      </c>
      <c r="AF115" s="105">
        <v>28</v>
      </c>
      <c r="AG115" s="105">
        <v>29</v>
      </c>
      <c r="AH115" s="105">
        <v>30</v>
      </c>
      <c r="AI115" s="105">
        <v>31</v>
      </c>
      <c r="AJ115" s="105">
        <v>32</v>
      </c>
      <c r="AK115" s="105">
        <v>33</v>
      </c>
      <c r="AL115" s="105">
        <v>34</v>
      </c>
      <c r="AM115" s="105">
        <v>35</v>
      </c>
      <c r="AN115" s="105">
        <v>36</v>
      </c>
      <c r="AO115" s="105">
        <v>37</v>
      </c>
      <c r="AP115" s="105">
        <v>38</v>
      </c>
      <c r="AQ115" s="105">
        <v>39</v>
      </c>
      <c r="AR115" s="105">
        <v>40</v>
      </c>
      <c r="AS115" s="105">
        <v>41</v>
      </c>
      <c r="AT115" s="105">
        <v>42</v>
      </c>
      <c r="AU115" s="105">
        <v>43</v>
      </c>
      <c r="AV115" s="105">
        <v>44</v>
      </c>
      <c r="AW115" s="105">
        <v>45</v>
      </c>
      <c r="AX115" s="105">
        <v>46</v>
      </c>
      <c r="AY115" s="105">
        <v>47</v>
      </c>
      <c r="AZ115" s="105">
        <v>48</v>
      </c>
      <c r="BA115" s="105">
        <v>49</v>
      </c>
      <c r="BB115" s="105">
        <v>50</v>
      </c>
      <c r="BC115" s="105">
        <v>51</v>
      </c>
      <c r="BD115" s="105">
        <v>52</v>
      </c>
    </row>
    <row r="116" ht="15.75" spans="1:56">
      <c r="A116" s="20" t="s">
        <v>142</v>
      </c>
      <c r="B116" s="21" t="s">
        <v>36</v>
      </c>
      <c r="C116" s="36" t="s">
        <v>487</v>
      </c>
      <c r="D116" s="36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</row>
    <row r="117" spans="1:56">
      <c r="A117" s="27"/>
      <c r="B117" s="28"/>
      <c r="C117" s="52" t="s">
        <v>512</v>
      </c>
      <c r="D117" s="22" t="s">
        <v>513</v>
      </c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</row>
    <row r="118" ht="15.75" spans="1:56">
      <c r="A118" s="27"/>
      <c r="B118" s="28"/>
      <c r="C118" s="99"/>
      <c r="D118" s="106" t="s">
        <v>514</v>
      </c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</row>
    <row r="119" spans="1:56">
      <c r="A119" s="27"/>
      <c r="B119" s="28"/>
      <c r="C119" s="108" t="s">
        <v>142</v>
      </c>
      <c r="D119" s="49" t="s">
        <v>513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114"/>
      <c r="AF119" s="114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</row>
    <row r="120" ht="15.75" spans="1:56">
      <c r="A120" s="27"/>
      <c r="B120" s="28"/>
      <c r="C120" s="99"/>
      <c r="D120" s="106" t="s">
        <v>514</v>
      </c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</row>
    <row r="121" spans="1:56">
      <c r="A121" s="27"/>
      <c r="B121" s="28"/>
      <c r="C121" s="52" t="s">
        <v>515</v>
      </c>
      <c r="D121" s="22" t="s">
        <v>516</v>
      </c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</row>
    <row r="122" spans="1:56">
      <c r="A122" s="27"/>
      <c r="B122" s="28"/>
      <c r="C122" s="108"/>
      <c r="D122" s="109" t="s">
        <v>517</v>
      </c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</row>
    <row r="123" spans="1:56">
      <c r="A123" s="27"/>
      <c r="B123" s="28"/>
      <c r="C123" s="108"/>
      <c r="D123" s="109" t="s">
        <v>518</v>
      </c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</row>
    <row r="124" ht="15.75" spans="1:56">
      <c r="A124" s="27"/>
      <c r="B124" s="28"/>
      <c r="C124" s="99"/>
      <c r="D124" s="100" t="s">
        <v>519</v>
      </c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</row>
    <row r="125" ht="15.75" spans="1:56">
      <c r="A125" s="27"/>
      <c r="B125" s="94"/>
      <c r="C125" s="111" t="s">
        <v>66</v>
      </c>
      <c r="D125" s="111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</row>
    <row r="126" ht="15.75" spans="1:56">
      <c r="A126" s="27"/>
      <c r="B126" s="21" t="s">
        <v>50</v>
      </c>
      <c r="C126" s="36" t="s">
        <v>487</v>
      </c>
      <c r="D126" s="36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</row>
    <row r="127" spans="1:56">
      <c r="A127" s="27"/>
      <c r="B127" s="28"/>
      <c r="C127" s="52" t="s">
        <v>512</v>
      </c>
      <c r="D127" s="22" t="s">
        <v>513</v>
      </c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</row>
    <row r="128" ht="15.75" spans="1:56">
      <c r="A128" s="27"/>
      <c r="B128" s="28"/>
      <c r="C128" s="99"/>
      <c r="D128" s="106" t="s">
        <v>514</v>
      </c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</row>
    <row r="129" spans="1:56">
      <c r="A129" s="27"/>
      <c r="B129" s="28"/>
      <c r="C129" s="108" t="s">
        <v>142</v>
      </c>
      <c r="D129" s="49" t="s">
        <v>513</v>
      </c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114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</row>
    <row r="130" ht="15.75" spans="1:56">
      <c r="A130" s="27"/>
      <c r="B130" s="28"/>
      <c r="C130" s="99"/>
      <c r="D130" s="106" t="s">
        <v>514</v>
      </c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</row>
    <row r="131" spans="1:56">
      <c r="A131" s="27"/>
      <c r="B131" s="28"/>
      <c r="C131" s="52" t="s">
        <v>515</v>
      </c>
      <c r="D131" s="22" t="s">
        <v>516</v>
      </c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</row>
    <row r="132" spans="1:56">
      <c r="A132" s="27"/>
      <c r="B132" s="28"/>
      <c r="C132" s="108"/>
      <c r="D132" s="109" t="s">
        <v>517</v>
      </c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</row>
    <row r="133" spans="1:56">
      <c r="A133" s="27"/>
      <c r="B133" s="28"/>
      <c r="C133" s="108"/>
      <c r="D133" s="109" t="s">
        <v>518</v>
      </c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</row>
    <row r="134" ht="15.75" spans="1:56">
      <c r="A134" s="27"/>
      <c r="B134" s="28"/>
      <c r="C134" s="99"/>
      <c r="D134" s="100" t="s">
        <v>519</v>
      </c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</row>
    <row r="135" ht="15.75" spans="1:56">
      <c r="A135" s="27"/>
      <c r="B135" s="94"/>
      <c r="C135" s="111" t="s">
        <v>66</v>
      </c>
      <c r="D135" s="111" t="s">
        <v>66</v>
      </c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</row>
    <row r="136" ht="15.75" spans="1:56">
      <c r="A136" s="27"/>
      <c r="B136" s="21" t="s">
        <v>52</v>
      </c>
      <c r="C136" s="36" t="s">
        <v>487</v>
      </c>
      <c r="D136" s="36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</row>
    <row r="137" spans="1:56">
      <c r="A137" s="27"/>
      <c r="B137" s="28"/>
      <c r="C137" s="52" t="s">
        <v>512</v>
      </c>
      <c r="D137" s="22" t="s">
        <v>513</v>
      </c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</row>
    <row r="138" ht="15.75" spans="1:56">
      <c r="A138" s="27"/>
      <c r="B138" s="28"/>
      <c r="C138" s="99"/>
      <c r="D138" s="106" t="s">
        <v>514</v>
      </c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</row>
    <row r="139" spans="1:56">
      <c r="A139" s="27"/>
      <c r="B139" s="28"/>
      <c r="C139" s="108" t="s">
        <v>142</v>
      </c>
      <c r="D139" s="49" t="s">
        <v>513</v>
      </c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124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124"/>
      <c r="BB139" s="79"/>
      <c r="BC139" s="79"/>
      <c r="BD139" s="79"/>
    </row>
    <row r="140" ht="15.75" spans="1:56">
      <c r="A140" s="27"/>
      <c r="B140" s="28"/>
      <c r="C140" s="99"/>
      <c r="D140" s="106" t="s">
        <v>514</v>
      </c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/>
      <c r="BB140" s="107"/>
      <c r="BC140" s="107"/>
      <c r="BD140" s="107"/>
    </row>
    <row r="141" spans="1:56">
      <c r="A141" s="27"/>
      <c r="B141" s="28"/>
      <c r="C141" s="52" t="s">
        <v>515</v>
      </c>
      <c r="D141" s="22" t="s">
        <v>516</v>
      </c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</row>
    <row r="142" spans="1:56">
      <c r="A142" s="27"/>
      <c r="B142" s="28"/>
      <c r="C142" s="108"/>
      <c r="D142" s="109" t="s">
        <v>517</v>
      </c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</row>
    <row r="143" spans="1:56">
      <c r="A143" s="27"/>
      <c r="B143" s="28"/>
      <c r="C143" s="108"/>
      <c r="D143" s="109" t="s">
        <v>518</v>
      </c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</row>
    <row r="144" ht="15.75" spans="1:56">
      <c r="A144" s="27"/>
      <c r="B144" s="28"/>
      <c r="C144" s="99"/>
      <c r="D144" s="100" t="s">
        <v>519</v>
      </c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</row>
    <row r="145" ht="15.75" spans="1:56">
      <c r="A145" s="27"/>
      <c r="B145" s="94"/>
      <c r="C145" s="111" t="s">
        <v>66</v>
      </c>
      <c r="D145" s="111" t="s">
        <v>66</v>
      </c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</row>
    <row r="146" ht="15.75" spans="1:56">
      <c r="A146" s="27"/>
      <c r="B146" s="21" t="s">
        <v>502</v>
      </c>
      <c r="C146" s="36" t="s">
        <v>487</v>
      </c>
      <c r="D146" s="36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</row>
    <row r="147" spans="1:56">
      <c r="A147" s="27"/>
      <c r="B147" s="28"/>
      <c r="C147" s="52" t="s">
        <v>512</v>
      </c>
      <c r="D147" s="22" t="s">
        <v>513</v>
      </c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</row>
    <row r="148" ht="15.75" spans="1:56">
      <c r="A148" s="27"/>
      <c r="B148" s="28"/>
      <c r="C148" s="99"/>
      <c r="D148" s="106" t="s">
        <v>514</v>
      </c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</row>
    <row r="149" spans="1:56">
      <c r="A149" s="27"/>
      <c r="B149" s="28"/>
      <c r="C149" s="108" t="s">
        <v>142</v>
      </c>
      <c r="D149" s="49" t="s">
        <v>513</v>
      </c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124"/>
      <c r="S149" s="124"/>
      <c r="T149" s="79"/>
      <c r="U149" s="79"/>
      <c r="V149" s="79"/>
      <c r="W149" s="124"/>
      <c r="X149" s="124"/>
      <c r="Y149" s="124"/>
      <c r="Z149" s="79"/>
      <c r="AA149" s="79"/>
      <c r="AB149" s="79"/>
      <c r="AC149" s="79"/>
      <c r="AD149" s="79"/>
      <c r="AE149" s="79"/>
      <c r="AF149" s="79"/>
      <c r="AG149" s="79"/>
      <c r="AH149" s="124"/>
      <c r="AI149" s="79"/>
      <c r="AJ149" s="79"/>
      <c r="AK149" s="79"/>
      <c r="AL149" s="124"/>
      <c r="AM149" s="79"/>
      <c r="AN149" s="124"/>
      <c r="AO149" s="79"/>
      <c r="AP149" s="124"/>
      <c r="AQ149" s="124"/>
      <c r="AR149" s="124"/>
      <c r="AS149" s="124"/>
      <c r="AT149" s="79"/>
      <c r="AU149" s="79"/>
      <c r="AV149" s="79"/>
      <c r="AW149" s="79"/>
      <c r="AX149" s="79"/>
      <c r="AY149" s="79"/>
      <c r="AZ149" s="79"/>
      <c r="BA149" s="79"/>
      <c r="BB149" s="79"/>
      <c r="BC149" s="124"/>
      <c r="BD149" s="124"/>
    </row>
    <row r="150" ht="15.75" spans="1:56">
      <c r="A150" s="27"/>
      <c r="B150" s="28"/>
      <c r="C150" s="99"/>
      <c r="D150" s="106" t="s">
        <v>514</v>
      </c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7"/>
      <c r="BB150" s="107"/>
      <c r="BC150" s="107"/>
      <c r="BD150" s="107"/>
    </row>
    <row r="151" spans="1:56">
      <c r="A151" s="27"/>
      <c r="B151" s="28"/>
      <c r="C151" s="52" t="s">
        <v>515</v>
      </c>
      <c r="D151" s="22" t="s">
        <v>516</v>
      </c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</row>
    <row r="152" spans="1:56">
      <c r="A152" s="27"/>
      <c r="B152" s="28"/>
      <c r="C152" s="108"/>
      <c r="D152" s="109" t="s">
        <v>517</v>
      </c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</row>
    <row r="153" spans="1:56">
      <c r="A153" s="27"/>
      <c r="B153" s="28"/>
      <c r="C153" s="108"/>
      <c r="D153" s="109" t="s">
        <v>518</v>
      </c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</row>
    <row r="154" ht="15.75" spans="1:56">
      <c r="A154" s="27"/>
      <c r="B154" s="28"/>
      <c r="C154" s="99"/>
      <c r="D154" s="100" t="s">
        <v>519</v>
      </c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  <c r="BC154" s="107"/>
      <c r="BD154" s="107"/>
    </row>
    <row r="155" ht="15.75" spans="1:56">
      <c r="A155" s="27"/>
      <c r="B155" s="94"/>
      <c r="C155" s="111" t="s">
        <v>66</v>
      </c>
      <c r="D155" s="111" t="s">
        <v>66</v>
      </c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</row>
    <row r="156" ht="15.75" spans="1:56">
      <c r="A156" s="27"/>
      <c r="B156" s="21" t="s">
        <v>506</v>
      </c>
      <c r="C156" s="36" t="s">
        <v>487</v>
      </c>
      <c r="D156" s="36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</row>
    <row r="157" spans="1:56">
      <c r="A157" s="27"/>
      <c r="B157" s="28"/>
      <c r="C157" s="52" t="s">
        <v>512</v>
      </c>
      <c r="D157" s="22" t="s">
        <v>513</v>
      </c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</row>
    <row r="158" ht="15.75" spans="1:56">
      <c r="A158" s="27"/>
      <c r="B158" s="28"/>
      <c r="C158" s="99"/>
      <c r="D158" s="106" t="s">
        <v>514</v>
      </c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7"/>
      <c r="AV158" s="107"/>
      <c r="AW158" s="107"/>
      <c r="AX158" s="107"/>
      <c r="AY158" s="107"/>
      <c r="AZ158" s="107"/>
      <c r="BA158" s="107"/>
      <c r="BB158" s="107"/>
      <c r="BC158" s="107"/>
      <c r="BD158" s="107"/>
    </row>
    <row r="159" spans="1:56">
      <c r="A159" s="27"/>
      <c r="B159" s="28"/>
      <c r="C159" s="108" t="s">
        <v>142</v>
      </c>
      <c r="D159" s="49" t="s">
        <v>513</v>
      </c>
      <c r="E159" s="79"/>
      <c r="F159" s="79"/>
      <c r="G159" s="79"/>
      <c r="H159" s="79"/>
      <c r="I159" s="79"/>
      <c r="J159" s="79"/>
      <c r="K159" s="124"/>
      <c r="L159" s="79"/>
      <c r="M159" s="124"/>
      <c r="N159" s="79"/>
      <c r="O159" s="79"/>
      <c r="P159" s="79"/>
      <c r="Q159" s="79"/>
      <c r="R159" s="79"/>
      <c r="S159" s="79"/>
      <c r="T159" s="79"/>
      <c r="U159" s="79"/>
      <c r="V159" s="124"/>
      <c r="W159" s="79"/>
      <c r="X159" s="79"/>
      <c r="Y159" s="79"/>
      <c r="Z159" s="79"/>
      <c r="AA159" s="79"/>
      <c r="AB159" s="124"/>
      <c r="AC159" s="79"/>
      <c r="AD159" s="79"/>
      <c r="AE159" s="79"/>
      <c r="AF159" s="79"/>
      <c r="AG159" s="79"/>
      <c r="AH159" s="79"/>
      <c r="AI159" s="124"/>
      <c r="AJ159" s="79"/>
      <c r="AK159" s="79"/>
      <c r="AL159" s="79"/>
      <c r="AM159" s="79"/>
      <c r="AN159" s="79"/>
      <c r="AO159" s="124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</row>
    <row r="160" ht="15.75" spans="1:56">
      <c r="A160" s="27"/>
      <c r="B160" s="28"/>
      <c r="C160" s="99"/>
      <c r="D160" s="106" t="s">
        <v>514</v>
      </c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7"/>
      <c r="AV160" s="107"/>
      <c r="AW160" s="107"/>
      <c r="AX160" s="107"/>
      <c r="AY160" s="107"/>
      <c r="AZ160" s="107"/>
      <c r="BA160" s="107"/>
      <c r="BB160" s="107"/>
      <c r="BC160" s="107"/>
      <c r="BD160" s="107"/>
    </row>
    <row r="161" spans="1:56">
      <c r="A161" s="27"/>
      <c r="B161" s="28"/>
      <c r="C161" s="52" t="s">
        <v>515</v>
      </c>
      <c r="D161" s="22" t="s">
        <v>516</v>
      </c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</row>
    <row r="162" spans="1:56">
      <c r="A162" s="27"/>
      <c r="B162" s="28"/>
      <c r="C162" s="108"/>
      <c r="D162" s="109" t="s">
        <v>517</v>
      </c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0"/>
      <c r="BC162" s="110"/>
      <c r="BD162" s="110"/>
    </row>
    <row r="163" spans="1:56">
      <c r="A163" s="27"/>
      <c r="B163" s="28"/>
      <c r="C163" s="108"/>
      <c r="D163" s="109" t="s">
        <v>518</v>
      </c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</row>
    <row r="164" ht="15.75" spans="1:56">
      <c r="A164" s="27"/>
      <c r="B164" s="28"/>
      <c r="C164" s="99"/>
      <c r="D164" s="100" t="s">
        <v>519</v>
      </c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7"/>
      <c r="AV164" s="107"/>
      <c r="AW164" s="107"/>
      <c r="AX164" s="107"/>
      <c r="AY164" s="107"/>
      <c r="AZ164" s="107"/>
      <c r="BA164" s="107"/>
      <c r="BB164" s="107"/>
      <c r="BC164" s="107"/>
      <c r="BD164" s="107"/>
    </row>
    <row r="165" ht="15.75" spans="1:56">
      <c r="A165" s="27"/>
      <c r="B165" s="94"/>
      <c r="C165" s="111" t="s">
        <v>66</v>
      </c>
      <c r="D165" s="111" t="s">
        <v>66</v>
      </c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</row>
    <row r="166" ht="15.75" spans="1:56">
      <c r="A166" s="27"/>
      <c r="B166" s="21" t="s">
        <v>508</v>
      </c>
      <c r="C166" s="36" t="s">
        <v>487</v>
      </c>
      <c r="D166" s="36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</row>
    <row r="167" spans="1:56">
      <c r="A167" s="27"/>
      <c r="B167" s="28"/>
      <c r="C167" s="52" t="s">
        <v>512</v>
      </c>
      <c r="D167" s="22" t="s">
        <v>513</v>
      </c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7"/>
    </row>
    <row r="168" ht="15.75" spans="1:56">
      <c r="A168" s="27"/>
      <c r="B168" s="28"/>
      <c r="C168" s="99"/>
      <c r="D168" s="106" t="s">
        <v>514</v>
      </c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7"/>
      <c r="AV168" s="107"/>
      <c r="AW168" s="107"/>
      <c r="AX168" s="107"/>
      <c r="AY168" s="107"/>
      <c r="AZ168" s="107"/>
      <c r="BA168" s="107"/>
      <c r="BB168" s="107"/>
      <c r="BC168" s="107"/>
      <c r="BD168" s="107"/>
    </row>
    <row r="169" spans="1:56">
      <c r="A169" s="27"/>
      <c r="B169" s="28"/>
      <c r="C169" s="108" t="s">
        <v>142</v>
      </c>
      <c r="D169" s="49" t="s">
        <v>513</v>
      </c>
      <c r="E169" s="79"/>
      <c r="F169" s="79"/>
      <c r="G169" s="79"/>
      <c r="H169" s="79"/>
      <c r="I169" s="124"/>
      <c r="J169" s="124"/>
      <c r="K169" s="79"/>
      <c r="L169" s="124"/>
      <c r="M169" s="79"/>
      <c r="N169" s="124"/>
      <c r="O169" s="79"/>
      <c r="P169" s="79"/>
      <c r="Q169" s="79"/>
      <c r="R169" s="79"/>
      <c r="S169" s="79"/>
      <c r="T169" s="124"/>
      <c r="U169" s="79"/>
      <c r="V169" s="79"/>
      <c r="W169" s="79"/>
      <c r="X169" s="79"/>
      <c r="Y169" s="79"/>
      <c r="Z169" s="79"/>
      <c r="AA169" s="124"/>
      <c r="AB169" s="79"/>
      <c r="AC169" s="124"/>
      <c r="AD169" s="124"/>
      <c r="AE169" s="79"/>
      <c r="AF169" s="79"/>
      <c r="AG169" s="79"/>
      <c r="AH169" s="79"/>
      <c r="AI169" s="79"/>
      <c r="AJ169" s="79"/>
      <c r="AK169" s="124"/>
      <c r="AL169" s="79"/>
      <c r="AM169" s="79"/>
      <c r="AN169" s="79"/>
      <c r="AO169" s="79"/>
      <c r="AP169" s="79"/>
      <c r="AQ169" s="79"/>
      <c r="AR169" s="79"/>
      <c r="AS169" s="79"/>
      <c r="AT169" s="124"/>
      <c r="AU169" s="124"/>
      <c r="AV169" s="124"/>
      <c r="AW169" s="79"/>
      <c r="AX169" s="79"/>
      <c r="AY169" s="79"/>
      <c r="AZ169" s="124"/>
      <c r="BA169" s="79"/>
      <c r="BB169" s="79"/>
      <c r="BC169" s="79"/>
      <c r="BD169" s="79"/>
    </row>
    <row r="170" ht="15.75" spans="1:56">
      <c r="A170" s="27"/>
      <c r="B170" s="28"/>
      <c r="C170" s="99"/>
      <c r="D170" s="106" t="s">
        <v>514</v>
      </c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107"/>
      <c r="BC170" s="107"/>
      <c r="BD170" s="107"/>
    </row>
    <row r="171" spans="1:56">
      <c r="A171" s="27"/>
      <c r="B171" s="28"/>
      <c r="C171" s="52" t="s">
        <v>515</v>
      </c>
      <c r="D171" s="22" t="s">
        <v>516</v>
      </c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  <c r="BA171" s="77"/>
      <c r="BB171" s="77"/>
      <c r="BC171" s="77"/>
      <c r="BD171" s="77"/>
    </row>
    <row r="172" spans="1:56">
      <c r="A172" s="27"/>
      <c r="B172" s="28"/>
      <c r="C172" s="108"/>
      <c r="D172" s="109" t="s">
        <v>517</v>
      </c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</row>
    <row r="173" spans="1:56">
      <c r="A173" s="27"/>
      <c r="B173" s="28"/>
      <c r="C173" s="108"/>
      <c r="D173" s="109" t="s">
        <v>518</v>
      </c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10"/>
      <c r="AY173" s="110"/>
      <c r="AZ173" s="110"/>
      <c r="BA173" s="110"/>
      <c r="BB173" s="110"/>
      <c r="BC173" s="110"/>
      <c r="BD173" s="110"/>
    </row>
    <row r="174" ht="15.75" spans="1:56">
      <c r="A174" s="27"/>
      <c r="B174" s="28"/>
      <c r="C174" s="99"/>
      <c r="D174" s="100" t="s">
        <v>519</v>
      </c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  <c r="BC174" s="107"/>
      <c r="BD174" s="107"/>
    </row>
    <row r="175" ht="15.75" spans="1:56">
      <c r="A175" s="27"/>
      <c r="B175" s="94"/>
      <c r="C175" s="111" t="s">
        <v>66</v>
      </c>
      <c r="D175" s="111" t="s">
        <v>66</v>
      </c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  <c r="AY175" s="112"/>
      <c r="AZ175" s="112"/>
      <c r="BA175" s="112"/>
      <c r="BB175" s="112"/>
      <c r="BC175" s="112"/>
      <c r="BD175" s="112"/>
    </row>
    <row r="176" ht="15.75" spans="1:56">
      <c r="A176" s="27"/>
      <c r="B176" s="21" t="s">
        <v>509</v>
      </c>
      <c r="C176" s="36" t="s">
        <v>487</v>
      </c>
      <c r="D176" s="36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</row>
    <row r="177" spans="1:56">
      <c r="A177" s="27"/>
      <c r="B177" s="28"/>
      <c r="C177" s="52" t="s">
        <v>512</v>
      </c>
      <c r="D177" s="22" t="s">
        <v>513</v>
      </c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</row>
    <row r="178" ht="15.75" spans="1:56">
      <c r="A178" s="27"/>
      <c r="B178" s="28"/>
      <c r="C178" s="99"/>
      <c r="D178" s="106" t="s">
        <v>514</v>
      </c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107"/>
      <c r="BD178" s="107"/>
    </row>
    <row r="179" spans="1:56">
      <c r="A179" s="27"/>
      <c r="B179" s="28"/>
      <c r="C179" s="108" t="s">
        <v>142</v>
      </c>
      <c r="D179" s="49" t="s">
        <v>513</v>
      </c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</row>
    <row r="180" ht="15.75" spans="1:56">
      <c r="A180" s="27"/>
      <c r="B180" s="28"/>
      <c r="C180" s="99"/>
      <c r="D180" s="106" t="s">
        <v>514</v>
      </c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</row>
    <row r="181" spans="1:56">
      <c r="A181" s="27"/>
      <c r="B181" s="28"/>
      <c r="C181" s="52" t="s">
        <v>515</v>
      </c>
      <c r="D181" s="22" t="s">
        <v>516</v>
      </c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</row>
    <row r="182" spans="1:56">
      <c r="A182" s="27"/>
      <c r="B182" s="28"/>
      <c r="C182" s="108"/>
      <c r="D182" s="109" t="s">
        <v>517</v>
      </c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110"/>
      <c r="AH182" s="110"/>
      <c r="AI182" s="110"/>
      <c r="AJ182" s="110"/>
      <c r="AK182" s="110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</row>
    <row r="183" spans="1:56">
      <c r="A183" s="27"/>
      <c r="B183" s="28"/>
      <c r="C183" s="108"/>
      <c r="D183" s="109" t="s">
        <v>518</v>
      </c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110"/>
      <c r="AH183" s="110"/>
      <c r="AI183" s="110"/>
      <c r="AJ183" s="110"/>
      <c r="AK183" s="110"/>
      <c r="AL183" s="110"/>
      <c r="AM183" s="110"/>
      <c r="AN183" s="110"/>
      <c r="AO183" s="110"/>
      <c r="AP183" s="110"/>
      <c r="AQ183" s="110"/>
      <c r="AR183" s="110"/>
      <c r="AS183" s="110"/>
      <c r="AT183" s="110"/>
      <c r="AU183" s="110"/>
      <c r="AV183" s="110"/>
      <c r="AW183" s="110"/>
      <c r="AX183" s="110"/>
      <c r="AY183" s="110"/>
      <c r="AZ183" s="110"/>
      <c r="BA183" s="110"/>
      <c r="BB183" s="110"/>
      <c r="BC183" s="110"/>
      <c r="BD183" s="110"/>
    </row>
    <row r="184" ht="15.75" spans="1:56">
      <c r="A184" s="27"/>
      <c r="B184" s="28"/>
      <c r="C184" s="99"/>
      <c r="D184" s="100" t="s">
        <v>519</v>
      </c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</row>
    <row r="185" ht="15.75" spans="1:56">
      <c r="A185" s="27"/>
      <c r="B185" s="28"/>
      <c r="C185" s="115" t="s">
        <v>66</v>
      </c>
      <c r="D185" s="111" t="s">
        <v>66</v>
      </c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12"/>
      <c r="AY185" s="112"/>
      <c r="AZ185" s="112"/>
      <c r="BA185" s="112"/>
      <c r="BB185" s="112"/>
      <c r="BC185" s="112"/>
      <c r="BD185" s="112"/>
    </row>
    <row r="186" ht="15.75" spans="1:56">
      <c r="A186" s="27"/>
      <c r="B186" s="116" t="s">
        <v>64</v>
      </c>
      <c r="C186" s="117" t="s">
        <v>65</v>
      </c>
      <c r="D186" s="90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25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</row>
    <row r="187" spans="1:56">
      <c r="A187" s="27"/>
      <c r="B187" s="119" t="s">
        <v>66</v>
      </c>
      <c r="C187" s="120" t="s">
        <v>380</v>
      </c>
      <c r="D187" s="22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</row>
    <row r="188" ht="15.75" spans="1:56">
      <c r="A188" s="93"/>
      <c r="B188" s="121" t="s">
        <v>110</v>
      </c>
      <c r="C188" s="122"/>
      <c r="D188" s="123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</row>
  </sheetData>
  <mergeCells count="68">
    <mergeCell ref="A3:B3"/>
    <mergeCell ref="C19:D19"/>
    <mergeCell ref="C33:D33"/>
    <mergeCell ref="C47:D47"/>
    <mergeCell ref="C61:D61"/>
    <mergeCell ref="C75:D75"/>
    <mergeCell ref="C89:D89"/>
    <mergeCell ref="C103:D103"/>
    <mergeCell ref="C104:D104"/>
    <mergeCell ref="A113:B113"/>
    <mergeCell ref="A6:A104"/>
    <mergeCell ref="A116:A188"/>
    <mergeCell ref="B6:B19"/>
    <mergeCell ref="B20:B33"/>
    <mergeCell ref="B34:B47"/>
    <mergeCell ref="B48:B61"/>
    <mergeCell ref="B62:B75"/>
    <mergeCell ref="B76:B89"/>
    <mergeCell ref="B90:B104"/>
    <mergeCell ref="B116:B125"/>
    <mergeCell ref="B126:B135"/>
    <mergeCell ref="B136:B145"/>
    <mergeCell ref="B146:B155"/>
    <mergeCell ref="B156:B165"/>
    <mergeCell ref="B166:B175"/>
    <mergeCell ref="B176:B185"/>
    <mergeCell ref="C11:C12"/>
    <mergeCell ref="C13:C14"/>
    <mergeCell ref="C15:C17"/>
    <mergeCell ref="C25:C26"/>
    <mergeCell ref="C27:C28"/>
    <mergeCell ref="C29:C31"/>
    <mergeCell ref="C39:C40"/>
    <mergeCell ref="C41:C42"/>
    <mergeCell ref="C43:C45"/>
    <mergeCell ref="C53:C54"/>
    <mergeCell ref="C55:C56"/>
    <mergeCell ref="C57:C59"/>
    <mergeCell ref="C67:C68"/>
    <mergeCell ref="C69:C70"/>
    <mergeCell ref="C71:C73"/>
    <mergeCell ref="C81:C82"/>
    <mergeCell ref="C83:C84"/>
    <mergeCell ref="C85:C87"/>
    <mergeCell ref="C95:C96"/>
    <mergeCell ref="C97:C98"/>
    <mergeCell ref="C99:C101"/>
    <mergeCell ref="C117:C118"/>
    <mergeCell ref="C119:C120"/>
    <mergeCell ref="C121:C124"/>
    <mergeCell ref="C127:C128"/>
    <mergeCell ref="C129:C130"/>
    <mergeCell ref="C131:C134"/>
    <mergeCell ref="C137:C138"/>
    <mergeCell ref="C139:C140"/>
    <mergeCell ref="C141:C144"/>
    <mergeCell ref="C147:C148"/>
    <mergeCell ref="C149:C150"/>
    <mergeCell ref="C151:C154"/>
    <mergeCell ref="C157:C158"/>
    <mergeCell ref="C159:C160"/>
    <mergeCell ref="C161:C164"/>
    <mergeCell ref="C167:C168"/>
    <mergeCell ref="C169:C170"/>
    <mergeCell ref="C171:C174"/>
    <mergeCell ref="C177:C178"/>
    <mergeCell ref="C179:C180"/>
    <mergeCell ref="C181:C184"/>
  </mergeCells>
  <dataValidations count="2">
    <dataValidation allowBlank="1" showInputMessage="1" showErrorMessage="1" prompt="Name of Candidate (Maximum up to 32 characters)" sqref="E3:H3 J3 L3:M3"/>
    <dataValidation allowBlank="1" showInputMessage="1" showErrorMessage="1" promptTitle="ADMISSION SERIAL NO." prompt="Serial No. of the Candidate in Admission Withdrawal Register" sqref="E4:H4 J4 L4 N4:O4 Q4:S4 U4:AF4 AH4:AL4 AO4:BA4 M4:M5 AN4:AN5"/>
  </dataValidations>
  <pageMargins left="0.25" right="0.25" top="0.75" bottom="0.75" header="0.3" footer="0.3"/>
  <pageSetup paperSize="9" scale="35" orientation="landscape" horizontalDpi="300" verticalDpi="300"/>
  <headerFooter/>
  <rowBreaks count="2" manualBreakCount="2">
    <brk id="61" max="56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4D8BD415324841939ACBC8E61E37D4" ma:contentTypeVersion="13" ma:contentTypeDescription="Create a new document." ma:contentTypeScope="" ma:versionID="66b7e3bc2c8c0237eb564cfe97f191de">
  <xsd:schema xmlns:xsd="http://www.w3.org/2001/XMLSchema" xmlns:xs="http://www.w3.org/2001/XMLSchema" xmlns:p="http://schemas.microsoft.com/office/2006/metadata/properties" xmlns:ns2="5fea1583-556c-408e-b98d-070f996c372e" xmlns:ns3="f8250a25-2469-41e6-aae3-3ffdf5970190" targetNamespace="http://schemas.microsoft.com/office/2006/metadata/properties" ma:root="true" ma:fieldsID="429f963ef50e4c00ac9a91020c873b25" ns2:_="" ns3:_="">
    <xsd:import namespace="5fea1583-556c-408e-b98d-070f996c372e"/>
    <xsd:import namespace="f8250a25-2469-41e6-aae3-3ffdf59701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a1583-556c-408e-b98d-070f996c3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3dc7d4-17ca-4ffd-9c4d-88ddad7447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50a25-2469-41e6-aae3-3ffdf59701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c71403-6807-41b2-96ad-1eb4073e632a}" ma:internalName="TaxCatchAll" ma:showField="CatchAllData" ma:web="f8250a25-2469-41e6-aae3-3ffdf59701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50a25-2469-41e6-aae3-3ffdf5970190" xsi:nil="true"/>
    <lcf76f155ced4ddcb4097134ff3c332f xmlns="5fea1583-556c-408e-b98d-070f996c37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212061-F635-4788-89B1-122B9BA4F718}"/>
</file>

<file path=customXml/itemProps2.xml><?xml version="1.0" encoding="utf-8"?>
<ds:datastoreItem xmlns:ds="http://schemas.openxmlformats.org/officeDocument/2006/customXml" ds:itemID="{B937A782-5C45-4A8A-A358-6E32F5B8B26B}"/>
</file>

<file path=customXml/itemProps3.xml><?xml version="1.0" encoding="utf-8"?>
<ds:datastoreItem xmlns:ds="http://schemas.openxmlformats.org/officeDocument/2006/customXml" ds:itemID="{7955E06C-D81D-4CCA-B942-848BC3B960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CLASS-VIII 2020-21</vt:lpstr>
      <vt:lpstr>CLASS-VII 2020-21</vt:lpstr>
      <vt:lpstr>CLASS-VI 2020-21</vt:lpstr>
      <vt:lpstr>CLASS-V 2020-21</vt:lpstr>
      <vt:lpstr>CLASS-IV 2020-21</vt:lpstr>
      <vt:lpstr>CLASS-III 2020-21</vt:lpstr>
      <vt:lpstr>CLASS-IX 2020-21</vt:lpstr>
      <vt:lpstr>CLASS-XI 2020-21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</cp:lastModifiedBy>
  <dcterms:created xsi:type="dcterms:W3CDTF">2006-09-16T00:00:00Z</dcterms:created>
  <dcterms:modified xsi:type="dcterms:W3CDTF">2022-03-14T22:57:28Z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0985B155A5424888A4E8865471280352</vt:lpwstr>
  </property>
  <property fmtid="{D5CDD505-2E9C-101B-9397-08002B2CF9AE}" pid="3" name="KSOProductBuildVer">
    <vt:lpwstr>1033-11.2.0.11029</vt:lpwstr>
  </property>
  <property fmtid="{D5CDD505-2E9C-101B-9397-08002B2CF9AE}" pid="4" name="ContentTypeId">
    <vt:lpwstr>0x0101004D4D8BD415324841939ACBC8E61E37D4</vt:lpwstr>
  </property>
</Properties>
</file>